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Marina\Desktop\Jednostavna nabava\Nabava 2024\Preuređenje sanitarija\Za web stranicu\"/>
    </mc:Choice>
  </mc:AlternateContent>
  <xr:revisionPtr revIDLastSave="0" documentId="8_{513AFF6F-803C-4576-8A3E-F7CAF2CF796D}" xr6:coauthVersionLast="47" xr6:coauthVersionMax="47" xr10:uidLastSave="{00000000-0000-0000-0000-000000000000}"/>
  <bookViews>
    <workbookView xWindow="-120" yWindow="-120" windowWidth="29040" windowHeight="15840" tabRatio="693" xr2:uid="{00000000-000D-0000-FFFF-FFFF00000000}"/>
  </bookViews>
  <sheets>
    <sheet name="NASLOVNA" sheetId="10" r:id="rId1"/>
    <sheet name="OPĆI UVJETI" sheetId="11" r:id="rId2"/>
    <sheet name="GRAĐEVINSKI RADOVI" sheetId="1" r:id="rId3"/>
    <sheet name="INSTALACIJE ViO" sheetId="15" r:id="rId4"/>
    <sheet name="STROJARSKE INST." sheetId="18" r:id="rId5"/>
    <sheet name="ELEKTROTEHNIČKE INST." sheetId="16" r:id="rId6"/>
    <sheet name="REKAPITULACIJA" sheetId="5" r:id="rId7"/>
  </sheets>
  <definedNames>
    <definedName name="_xlnm.Print_Titles" localSheetId="5">'ELEKTROTEHNIČKE INST.'!$1:$6</definedName>
    <definedName name="_xlnm.Print_Titles" localSheetId="2">'GRAĐEVINSKI RADOVI'!$1:$6</definedName>
    <definedName name="_xlnm.Print_Titles" localSheetId="3">'INSTALACIJE ViO'!$1:$6</definedName>
    <definedName name="_xlnm.Print_Titles" localSheetId="1">'OPĆI UVJETI'!$1:$4</definedName>
    <definedName name="_xlnm.Print_Titles" localSheetId="4">'STROJARSKE INST.'!$1:$6</definedName>
    <definedName name="MaterijalPlus" localSheetId="5">'ELEKTROTEHNIČKE INST.'!#REF!</definedName>
    <definedName name="MaterijalPlus" localSheetId="2">'GRAĐEVINSKI RADOVI'!#REF!</definedName>
    <definedName name="MaterijalPlus" localSheetId="3">'INSTALACIJE ViO'!#REF!</definedName>
    <definedName name="MaterijalPlus" localSheetId="4">'STROJARSKE INST.'!#REF!</definedName>
    <definedName name="_xlnm.Print_Area" localSheetId="5">'ELEKTROTEHNIČKE INST.'!$A:$F</definedName>
    <definedName name="_xlnm.Print_Area" localSheetId="2">'GRAĐEVINSKI RADOVI'!$A:$F</definedName>
    <definedName name="_xlnm.Print_Area" localSheetId="3">'INSTALACIJE ViO'!$A:$F</definedName>
    <definedName name="_xlnm.Print_Area" localSheetId="0">NASLOVNA!$A$1:$I$56</definedName>
    <definedName name="_xlnm.Print_Area" localSheetId="1">'OPĆI UVJETI'!$A$4:$F$22</definedName>
    <definedName name="_xlnm.Print_Area" localSheetId="6">REKAPITULACIJA!$A:$H</definedName>
    <definedName name="_xlnm.Print_Area" localSheetId="4">'STROJARSKE INST.'!$A:$F</definedName>
    <definedName name="Postotak" localSheetId="5">'ELEKTROTEHNIČKE INST.'!#REF!</definedName>
    <definedName name="Postotak" localSheetId="2">'GRAĐEVINSKI RADOVI'!#REF!</definedName>
    <definedName name="Postotak" localSheetId="3">'INSTALACIJE ViO'!#REF!</definedName>
    <definedName name="Postotak" localSheetId="4">'STROJARSKE INST.'!#REF!</definedName>
    <definedName name="Rad" localSheetId="5">'ELEKTROTEHNIČKE INST.'!#REF!</definedName>
    <definedName name="Rad" localSheetId="2">'GRAĐEVINSKI RADOVI'!#REF!</definedName>
    <definedName name="Rad" localSheetId="3">'INSTALACIJE ViO'!#REF!</definedName>
    <definedName name="Rad" localSheetId="4">'STROJARSKE INST.'!#REF!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9" i="15" l="1"/>
  <c r="F130" i="15"/>
  <c r="F125" i="15"/>
  <c r="F123" i="15"/>
  <c r="F136" i="15"/>
  <c r="F135" i="15"/>
  <c r="F134" i="15"/>
  <c r="F133" i="15"/>
  <c r="F132" i="15"/>
  <c r="F131" i="15"/>
  <c r="F129" i="15"/>
  <c r="F128" i="15"/>
  <c r="F127" i="15"/>
  <c r="F126" i="15"/>
  <c r="F124" i="15"/>
  <c r="F122" i="15"/>
  <c r="F121" i="15"/>
  <c r="F120" i="15"/>
  <c r="F119" i="15"/>
  <c r="F118" i="15"/>
  <c r="F117" i="15"/>
  <c r="F116" i="15"/>
  <c r="F115" i="15"/>
  <c r="F114" i="15"/>
  <c r="F113" i="15"/>
  <c r="F112" i="15"/>
  <c r="F111" i="15"/>
  <c r="F83" i="15" l="1"/>
  <c r="F72" i="15"/>
  <c r="F84" i="1" l="1"/>
  <c r="F49" i="1"/>
  <c r="F21" i="15" l="1"/>
  <c r="F21" i="1"/>
  <c r="F42" i="16"/>
  <c r="F18" i="16"/>
  <c r="F32" i="16"/>
  <c r="F38" i="16"/>
  <c r="F37" i="16"/>
  <c r="F31" i="16"/>
  <c r="F21" i="16"/>
  <c r="F15" i="16"/>
  <c r="F12" i="16"/>
  <c r="F72" i="1"/>
  <c r="F73" i="1"/>
  <c r="F30" i="18"/>
  <c r="F26" i="18"/>
  <c r="F16" i="18"/>
  <c r="F13" i="18"/>
  <c r="E227" i="1"/>
  <c r="F196" i="15"/>
  <c r="F192" i="15"/>
  <c r="F187" i="15"/>
  <c r="F44" i="16" l="1"/>
  <c r="F50" i="16" s="1"/>
  <c r="H38" i="5" s="1"/>
  <c r="F23" i="16"/>
  <c r="F18" i="18"/>
  <c r="F36" i="18" s="1"/>
  <c r="H30" i="5" s="1"/>
  <c r="F32" i="18"/>
  <c r="F37" i="18" s="1"/>
  <c r="H31" i="5" s="1"/>
  <c r="F40" i="18" l="1"/>
  <c r="F41" i="18" s="1"/>
  <c r="F42" i="18" s="1"/>
  <c r="F174" i="15"/>
  <c r="F144" i="15"/>
  <c r="F33" i="15"/>
  <c r="F30" i="15" l="1"/>
  <c r="F209" i="1"/>
  <c r="F205" i="1"/>
  <c r="F117" i="1"/>
  <c r="F116" i="1"/>
  <c r="F115" i="1"/>
  <c r="F119" i="1" l="1"/>
  <c r="F218" i="1" s="1"/>
  <c r="H9" i="5" s="1"/>
  <c r="F27" i="15"/>
  <c r="F24" i="15"/>
  <c r="F49" i="16"/>
  <c r="F164" i="1"/>
  <c r="F200" i="1"/>
  <c r="F196" i="1"/>
  <c r="F211" i="1" l="1"/>
  <c r="F223" i="1" s="1"/>
  <c r="H14" i="5" s="1"/>
  <c r="E53" i="16"/>
  <c r="E54" i="16" s="1"/>
  <c r="H37" i="5"/>
  <c r="H40" i="5" s="1"/>
  <c r="H47" i="5" s="1"/>
  <c r="E55" i="16" l="1"/>
  <c r="F184" i="1"/>
  <c r="F178" i="1"/>
  <c r="F156" i="1"/>
  <c r="F163" i="1" l="1"/>
  <c r="F162" i="1"/>
  <c r="F61" i="1"/>
  <c r="F151" i="1"/>
  <c r="F147" i="1"/>
  <c r="F142" i="1"/>
  <c r="F137" i="1"/>
  <c r="F129" i="1"/>
  <c r="F166" i="1" l="1"/>
  <c r="F221" i="1" s="1"/>
  <c r="H12" i="5" s="1"/>
  <c r="F107" i="1"/>
  <c r="F103" i="1"/>
  <c r="F98" i="1"/>
  <c r="F97" i="1"/>
  <c r="F92" i="1"/>
  <c r="F131" i="1" l="1"/>
  <c r="F67" i="1"/>
  <c r="F66" i="1"/>
  <c r="F57" i="1"/>
  <c r="F53" i="1"/>
  <c r="F48" i="1"/>
  <c r="F43" i="1"/>
  <c r="F39" i="1"/>
  <c r="F35" i="1"/>
  <c r="F31" i="1"/>
  <c r="F26" i="1"/>
  <c r="F27" i="1"/>
  <c r="F18" i="1"/>
  <c r="F14" i="1" l="1"/>
  <c r="F75" i="1" s="1"/>
  <c r="F216" i="1" s="1"/>
  <c r="H7" i="5" s="1"/>
  <c r="F97" i="15"/>
  <c r="F90" i="15"/>
  <c r="F61" i="15"/>
  <c r="F48" i="15"/>
  <c r="F18" i="15"/>
  <c r="F46" i="15"/>
  <c r="F47" i="15"/>
  <c r="F49" i="15"/>
  <c r="F50" i="15"/>
  <c r="F59" i="15"/>
  <c r="F60" i="15"/>
  <c r="F62" i="15"/>
  <c r="F63" i="15"/>
  <c r="F73" i="15"/>
  <c r="F74" i="15"/>
  <c r="F84" i="15"/>
  <c r="F85" i="15"/>
  <c r="F91" i="15"/>
  <c r="F96" i="15"/>
  <c r="F140" i="15"/>
  <c r="F158" i="15"/>
  <c r="F166" i="15"/>
  <c r="F167" i="15"/>
  <c r="F181" i="15"/>
  <c r="F184" i="15"/>
  <c r="F88" i="1"/>
  <c r="F90" i="1"/>
  <c r="F91" i="1"/>
  <c r="F219" i="1"/>
  <c r="H10" i="5" s="1"/>
  <c r="I10" i="5" s="1"/>
  <c r="F135" i="1"/>
  <c r="F136" i="1"/>
  <c r="F158" i="1" s="1"/>
  <c r="F177" i="1"/>
  <c r="F186" i="1" s="1"/>
  <c r="F222" i="1" s="1"/>
  <c r="H13" i="5" s="1"/>
  <c r="F99" i="15" l="1"/>
  <c r="F207" i="15" s="1"/>
  <c r="H21" i="5" s="1"/>
  <c r="F35" i="15"/>
  <c r="F206" i="15" s="1"/>
  <c r="F146" i="15"/>
  <c r="F208" i="15" s="1"/>
  <c r="H22" i="5" s="1"/>
  <c r="F176" i="15"/>
  <c r="F209" i="15" s="1"/>
  <c r="H23" i="5" s="1"/>
  <c r="F201" i="15"/>
  <c r="F210" i="15" s="1"/>
  <c r="H24" i="5" s="1"/>
  <c r="F109" i="1"/>
  <c r="I7" i="5"/>
  <c r="F220" i="1"/>
  <c r="H11" i="5" s="1"/>
  <c r="I11" i="5" s="1"/>
  <c r="H20" i="5" l="1"/>
  <c r="H26" i="5" s="1"/>
  <c r="H45" i="5" s="1"/>
  <c r="F213" i="15"/>
  <c r="F214" i="15" s="1"/>
  <c r="F215" i="15" s="1"/>
  <c r="F217" i="1"/>
  <c r="H8" i="5" s="1"/>
  <c r="I14" i="5"/>
  <c r="I13" i="5"/>
  <c r="H33" i="5"/>
  <c r="H46" i="5" s="1"/>
  <c r="I8" i="5" l="1"/>
  <c r="F226" i="1"/>
  <c r="E228" i="1"/>
  <c r="I9" i="5"/>
  <c r="H16" i="5" l="1"/>
  <c r="H44" i="5" l="1"/>
  <c r="H50" i="5" s="1"/>
  <c r="H51" i="5" s="1"/>
  <c r="H52" i="5" s="1"/>
</calcChain>
</file>

<file path=xl/sharedStrings.xml><?xml version="1.0" encoding="utf-8"?>
<sst xmlns="http://schemas.openxmlformats.org/spreadsheetml/2006/main" count="812" uniqueCount="529">
  <si>
    <t>2.1.</t>
  </si>
  <si>
    <t>2.1.1.</t>
  </si>
  <si>
    <t>2.1.2.</t>
  </si>
  <si>
    <t>Dobava i ugradnja kompletnog UMIVAONIKA koji se sastoji od:</t>
  </si>
  <si>
    <t>3.3.</t>
  </si>
  <si>
    <t>komplet</t>
  </si>
  <si>
    <t>broj stavke</t>
  </si>
  <si>
    <t>opis stavke</t>
  </si>
  <si>
    <t>količina</t>
  </si>
  <si>
    <t>iznos</t>
  </si>
  <si>
    <t xml:space="preserve">jedinica mjere  </t>
  </si>
  <si>
    <t>jedinična cijena</t>
  </si>
  <si>
    <t>1.</t>
  </si>
  <si>
    <t>2.</t>
  </si>
  <si>
    <t>1.1.</t>
  </si>
  <si>
    <t>2.2.</t>
  </si>
  <si>
    <t>2.3.</t>
  </si>
  <si>
    <t>2.4.</t>
  </si>
  <si>
    <t>2.5.</t>
  </si>
  <si>
    <t>3.</t>
  </si>
  <si>
    <t>kom</t>
  </si>
  <si>
    <t>4.</t>
  </si>
  <si>
    <t>5.</t>
  </si>
  <si>
    <t>5.1.</t>
  </si>
  <si>
    <t>5.2.</t>
  </si>
  <si>
    <t>S V E U K U P N O :</t>
  </si>
  <si>
    <t xml:space="preserve">d.o.o. KOPRIVNICA                                     </t>
  </si>
  <si>
    <t>PROJEKTIRANJE, NADZOR, GRAĐENJE I TRGOVINA</t>
  </si>
  <si>
    <t>T R O Š K O V N I K</t>
  </si>
  <si>
    <t>OSTALI RADOVI</t>
  </si>
  <si>
    <t>5.3.</t>
  </si>
  <si>
    <t>5.4.</t>
  </si>
  <si>
    <t>3.1.</t>
  </si>
  <si>
    <t>3.2.</t>
  </si>
  <si>
    <t>4.1.</t>
  </si>
  <si>
    <t>4.2.</t>
  </si>
  <si>
    <t>6.</t>
  </si>
  <si>
    <t>TROŠKOVNIK</t>
  </si>
  <si>
    <t>REKAPITULACIJA</t>
  </si>
  <si>
    <t>PDV (25%)</t>
  </si>
  <si>
    <t>S V E U K U P N O sa PDVom:</t>
  </si>
  <si>
    <t xml:space="preserve">d.o.o. KOPRIVNICA                       </t>
  </si>
  <si>
    <t>Damir Kušek, dipl. ing. građ.</t>
  </si>
  <si>
    <t>Oznaka projekta:</t>
  </si>
  <si>
    <t>Lokacija:</t>
  </si>
  <si>
    <t>Građevina:</t>
  </si>
  <si>
    <t>Investitor:</t>
  </si>
  <si>
    <t>Vijećnička 2b, 48000 Koprivnica, MB: 0306690,OIB: 68984469071,tel.: 048 621 044,fax.: 048 621 007, e_mail: coart@kc.t-.com.hr</t>
  </si>
  <si>
    <t>d.o.o.  KOPRIVNICA</t>
  </si>
  <si>
    <t>Izradio:</t>
  </si>
  <si>
    <t>OPĆI UVJETI I NAPOMENE</t>
  </si>
  <si>
    <t xml:space="preserve"> - odvojak 45°, DN 50/50 mm </t>
  </si>
  <si>
    <t xml:space="preserve">Komplet funkcionalna izvedba uključuje svu opremu i pribor za montažu i priključenje na vodovodnu i kanalizacijsku mrežu. </t>
  </si>
  <si>
    <t>Dobava, dovoz na gradilište (uključivo utovar i istovar), skladištenje na gradilištu, gradilišni transport i montaža kanalizacijskih cijevi iz polipropilena (PP), za primjenu unutar zgrada.</t>
  </si>
  <si>
    <t>Spojeve cijevi izvesti tipskim istovrsnim spojnicama s gumenim brtvama, odnosno odgovarajućim oblikovnim komadima. Postupak spajanja cijevi izvesti prema tehničkim uputama proizvođača cijevi. Neophodne tipske spojnice s gumenim brtvama na trasi kanalizacije uključiti u metar dužni ugrađenog cjevovoda, te se iste neće zasebno obračunavati.</t>
  </si>
  <si>
    <t xml:space="preserve"> - DN/OD 110 mm </t>
  </si>
  <si>
    <t xml:space="preserve"> - DN/OD 75 mm </t>
  </si>
  <si>
    <t xml:space="preserve"> - DN/OD 50 mm </t>
  </si>
  <si>
    <t xml:space="preserve"> - koljeno 45°,DN/OD 110 mm</t>
  </si>
  <si>
    <t xml:space="preserve"> - koljeno 45°,DN/OD 50 mm</t>
  </si>
  <si>
    <t xml:space="preserve"> - koljeno 90°,DN/OD 110 mm </t>
  </si>
  <si>
    <t xml:space="preserve"> - koljeno 90°,DN/OD 75 mm </t>
  </si>
  <si>
    <t xml:space="preserve"> - koljeno 90°,DN/OD 50 mm </t>
  </si>
  <si>
    <t xml:space="preserve"> - odvojak 45°, DN 110/110 mm </t>
  </si>
  <si>
    <t xml:space="preserve"> - odvojak 45°, DN 110/75 mm </t>
  </si>
  <si>
    <t xml:space="preserve"> - sifonski luk, DN 50 mm</t>
  </si>
  <si>
    <t>SANITARIJE I OPREMA</t>
  </si>
  <si>
    <t>6.1.</t>
  </si>
  <si>
    <t>Dobava i ugradnja kompletnog WC-a, koji se sastoji od:</t>
  </si>
  <si>
    <t>Komplet funkcionalna izvedba uključuje svu opremu za montažu i priključenje na vodovodnu i kanalizacijsku mrežu.</t>
  </si>
  <si>
    <t xml:space="preserve"> - d 40 mm</t>
  </si>
  <si>
    <t xml:space="preserve"> - d 25 mm </t>
  </si>
  <si>
    <t xml:space="preserve"> - d 20 mm</t>
  </si>
  <si>
    <t>Toplinska izolacija iz polietilenske pjene, toplinske vodljivosti λ≤0,0038 W/(mK), klase vatrootpornosti B1. Debljina izolacije za cijevi profila d20 i d25 je 20 mm, a za veći profil cijevi je min. 30 mm, a za cijevi u zidnim šlicevima debljina izolacije je 4 mm.</t>
  </si>
  <si>
    <t xml:space="preserve"> - d 25 mm</t>
  </si>
  <si>
    <t xml:space="preserve"> Obračun prema broju ugrađenih komada.</t>
  </si>
  <si>
    <t>Ispitivanje vodonepropusnosti unutarnje vodovodne instalacije.</t>
  </si>
  <si>
    <t>Dezinfekcija i ispiranje vodovodne mreže</t>
  </si>
  <si>
    <t>Čišćenje gradilišta</t>
  </si>
  <si>
    <t xml:space="preserve">Toplinska izolacija cijevi hladne vode iz polietilenske pjene. </t>
  </si>
  <si>
    <t xml:space="preserve">Toplinska izolacija cijevi tople vode iz polietilenske pjene. </t>
  </si>
  <si>
    <t>Polipropilenske kanalizacijske cijevi i oblikovni komadi</t>
  </si>
  <si>
    <t>Podni sifon iz polietilena</t>
  </si>
  <si>
    <t xml:space="preserve">Dobava, dovoz na gradilište (uključivo utovar i istovar), skladištenje na gradilištu, gradilišni transport i montaža toplinske izolacije cijevi tople vode iz polietilenske pjene. </t>
  </si>
  <si>
    <t>Dobava, dovoz na gradilište, skladištenje na gradilištu, gradilišni transport i montaža kuglasti ventila za ugradnju na vodovodni razvod pod stropom u podrumu. Kuglasti ventili trebaju biti kompatibilni sa materijalom cijevnog razvoda (PP-R).</t>
  </si>
  <si>
    <t>Podžbukni ventil</t>
  </si>
  <si>
    <t>Kuglasti ventil</t>
  </si>
  <si>
    <t>Dobava, dovoz na gradilište, skladištenje na gradilištu, gradilišni transport i montaža podžbuknog ventila, za ugradbene dubine do 60 mm. Podžbukni ventil treba biti kompatibilan sa materijalom cijevnog razvoda (PP-R).</t>
  </si>
  <si>
    <t xml:space="preserve">  </t>
  </si>
  <si>
    <t xml:space="preserve">Montažu i spajanje cijevne toplinske izolacije vršiti isključivo prema tehničkim uputama proizvođača, koristeći odgovarajući namjenski materijal.   </t>
  </si>
  <si>
    <t xml:space="preserve">Montažu i spajanje cijevne toplinske izolacije vršiti isključivo prema tehničkim uputama proizvođača, koristeći odgovarajući namjenski materijal.      </t>
  </si>
  <si>
    <t xml:space="preserve"> - d 50 mm</t>
  </si>
  <si>
    <t xml:space="preserve">Obračun po kompletu ugrađene opreme.  </t>
  </si>
  <si>
    <t>Kvaliteta cijevi, oblikovnih komada i spojnica, kao i njezino označavanje, treba biti sukladna normi HRN EN 1451-1:2017, ili jednakovrijedno</t>
  </si>
  <si>
    <t>Kvaliteta cijevi i spojnica, kao i njihovo označavanje, treba biti sukladno normi HRN EN ISO 15874-2:2013 i HRN EN ISO 15874-3:2013 ili jednakovrijedno</t>
  </si>
  <si>
    <t>U jediničnu cijenu uračunati sav potreban materijal i rad u izgradnji unutarnje vodovodne mreže, uključivo cijevi, spojne i oblikovne komade, nosače za montažu, materijala za pričvršćenje, sav sitnopotrošan materijal kao i potrebne spojnice i prijelazne komade.</t>
  </si>
  <si>
    <t xml:space="preserve">Cijevi se ugrađuju u zidne šliceve, vertikalne kanale i na zasebne nosače, sve prema pozicijama iz projekta, u skladu s HRN EN 806-4:2011. </t>
  </si>
  <si>
    <t xml:space="preserve">REKAPITULACIJA -  UNUTARNJI VODOVOD I ODVODNJA </t>
  </si>
  <si>
    <t>U jediničnu cijenu uračunati sav potreban materijal i rad na montaži toplinske izolacije cijevi do funkcionalne gotovosti.</t>
  </si>
  <si>
    <t>OPĆI UVJETI</t>
  </si>
  <si>
    <t xml:space="preserve">d.o.o. KOPRIVNICA                   </t>
  </si>
  <si>
    <t xml:space="preserve">Polaganje i spajanje cijevi i oblikovnih komada vršiti isključivo prema tehničkim uputama proizvođača, koristeći odgovarajuće cijevne obujmice, vodeći računa o načinu pričvršćenja odnosno mjestima čvrstih i kliznih točaka. </t>
  </si>
  <si>
    <t>UKUPNO:</t>
  </si>
  <si>
    <t>PDV:</t>
  </si>
  <si>
    <t>UKUPNO S PDV-om:</t>
  </si>
  <si>
    <t>UKUPNO (slovima):</t>
  </si>
  <si>
    <t xml:space="preserve">SVEUKUPNA REKAPITULACIJA: </t>
  </si>
  <si>
    <t>2.2.1.</t>
  </si>
  <si>
    <t>2.2.2.</t>
  </si>
  <si>
    <t>2.3.1.</t>
  </si>
  <si>
    <t>2.3.2.</t>
  </si>
  <si>
    <t>3.1.1.</t>
  </si>
  <si>
    <t>3.1.2.</t>
  </si>
  <si>
    <t>3.1.3.</t>
  </si>
  <si>
    <t>3.1.4.</t>
  </si>
  <si>
    <t xml:space="preserve"> </t>
  </si>
  <si>
    <t>U jediničnu cijenu uračunati sav potreban materijal i rad na ugradnji i montaži unutarnje kanalizacijske mreže,  dobavu sveg sitnopotrošnog materijala kao i dodatnih spojnica, te njihovo spajanje.</t>
  </si>
  <si>
    <t>Pregledavanje spojeva i funkcionalno ispitivanje vodovodne instalacije prema tehničkoj uputi proizvođača cijevi. Stavka obuhvaća nabavu potrebne opreme, njen transport, dobavu i dopremu vode za tlačnu probu, sve do uspješnog nalaza,koji će se zapisnički evidentirati.</t>
  </si>
  <si>
    <t>3.1.5.</t>
  </si>
  <si>
    <t>jedinična   cijena</t>
  </si>
  <si>
    <t>3.1.6.</t>
  </si>
  <si>
    <t xml:space="preserve"> - d 32 mm</t>
  </si>
  <si>
    <t xml:space="preserve"> - d 32 mm </t>
  </si>
  <si>
    <t xml:space="preserve"> - d 20 mm </t>
  </si>
  <si>
    <t>2.4.1.</t>
  </si>
  <si>
    <t>2.4.2.</t>
  </si>
  <si>
    <t>2.6.</t>
  </si>
  <si>
    <t>3.1.7.</t>
  </si>
  <si>
    <t>3.1.8.</t>
  </si>
  <si>
    <t>3.1.9.</t>
  </si>
  <si>
    <t>3.1.10.</t>
  </si>
  <si>
    <t>3.1.11.</t>
  </si>
  <si>
    <t xml:space="preserve"> - odvojak 90°, DN 110/110 mm </t>
  </si>
  <si>
    <t>U jediničnu cijenu uračunati sav potreban materijal i rad u izgradnji unutarnje vodovodne mreže, uključivo cijevi, spojne i oblikovne komade, nosače za montažu, materijala za pričvršćenje, sav sitnopotrošan materijal kao i potrebne spojnice i prijelazne komade PEHD/PP-R (d63).</t>
  </si>
  <si>
    <t>I.</t>
  </si>
  <si>
    <t>2.1.3.</t>
  </si>
  <si>
    <t>2.1.4.</t>
  </si>
  <si>
    <t>2.1.5.</t>
  </si>
  <si>
    <t>2.2.3.</t>
  </si>
  <si>
    <t>2.2.4.</t>
  </si>
  <si>
    <t>2.2.5.</t>
  </si>
  <si>
    <t>3.1.12.</t>
  </si>
  <si>
    <t>3.1.13.</t>
  </si>
  <si>
    <t>3.1.14.</t>
  </si>
  <si>
    <t>3.1.15.</t>
  </si>
  <si>
    <t>3.1.16.</t>
  </si>
  <si>
    <t>3.1.17.</t>
  </si>
  <si>
    <t>3.1.18.</t>
  </si>
  <si>
    <t>3.1.19.</t>
  </si>
  <si>
    <t>3.1.20.</t>
  </si>
  <si>
    <t xml:space="preserve">Završno čišćenje gradilišta. Stavka obuhvaća sukcesivno čišćenje radnog prostora tijekom izvođenja pojedinih radova kao i završno čišćenje nakon montaže sanitarija. Uključivo odvoz otpadnog materijala na javni deponij namijenjen za prihvat građevinskog otpada. </t>
  </si>
  <si>
    <t>Kvaliteta cijevne izolacije, kao i njeno označavanje, treba biti sukladno normama HRN EN 14313:2016 i HRN EN 13467:2018 ili jednakovrijedno</t>
  </si>
  <si>
    <t>Kvaliteta cijevne izolacije, kao i njeno označavanje, treba biti sukladno normama HRN EN 14313:2016 i HRN EN 13467:2002 ili jednakovrijedno</t>
  </si>
  <si>
    <t>2.6.1.</t>
  </si>
  <si>
    <t>Obračun prema broju ugrađenih podnih sifona s horizontalnim odvodom.</t>
  </si>
  <si>
    <t xml:space="preserve"> - 2 kutna ventila DN15, spojeno na dovod vode.   </t>
  </si>
  <si>
    <t xml:space="preserve">Dobava, dovoz na gradilište  (uključivo utovar i istovar), skladištenje na gradilištu, gradilišni transport i montaža  podnih sifona iz polietilena (PE) s horizontalnim odvodom Ø 50 mm (prolazni), kromiranim poklopcem i uljevnom rešetkom iz INOX-a. Postupak ugradnje podnih sifona izvesti prema tehničkim uputama proizvođača.  </t>
  </si>
  <si>
    <t>Debljina izolacije za cijevi u spuštenom prostoru je 9mm, 13 mm na dijelovima vertikala gdje se izvodi paralelno sa toplom vodom te 4 mm u podu i zidnim šlicevima.</t>
  </si>
  <si>
    <t xml:space="preserve">Dobava, dovoz na gradilište (uključivo utovar i istovar), skladištenje na gradilištu, gradilišni transport i montaža toplinske izolacije cijevi hladne vode iz polietilenske pjene. Toplinska izolacija iz polietilenske pjene, toplinske vodljivosti λ≤0,0038 W/(mK), klase vatrootpornosti B1. </t>
  </si>
  <si>
    <t>MONTAŽERSKI RADOVI - VODOVOD</t>
  </si>
  <si>
    <t>MONTAŽERSKI RADOVI - ODVODNJA</t>
  </si>
  <si>
    <r>
      <t>m</t>
    </r>
    <r>
      <rPr>
        <vertAlign val="superscript"/>
        <sz val="10"/>
        <rFont val="Arial"/>
        <family val="2"/>
        <charset val="238"/>
      </rPr>
      <t>1</t>
    </r>
  </si>
  <si>
    <r>
      <t>Obračun prema m</t>
    </r>
    <r>
      <rPr>
        <vertAlign val="superscript"/>
        <sz val="10"/>
        <rFont val="Arial"/>
        <family val="2"/>
        <charset val="238"/>
      </rPr>
      <t>1</t>
    </r>
    <r>
      <rPr>
        <sz val="10"/>
        <rFont val="Arial"/>
        <family val="2"/>
        <charset val="238"/>
      </rPr>
      <t xml:space="preserve"> ugrađene cijevi i broju oblikovnog komada</t>
    </r>
  </si>
  <si>
    <t>2. MONTAŽERSKI RADOVI - VODOVOD - ukupno:</t>
  </si>
  <si>
    <t>3. MONTAŽERSKI RADOVI - ODVODNJA - ukupno:</t>
  </si>
  <si>
    <t>OSNOVNA ŠKOLA "ĐURO ESTER"</t>
  </si>
  <si>
    <t>48 000 Koprivnica, Trg slobode 5</t>
  </si>
  <si>
    <t>OIB 41521296406</t>
  </si>
  <si>
    <t>OSNOVNA ŠKOLA</t>
  </si>
  <si>
    <t xml:space="preserve">KOPRIVNICA, Trg slobode 5                  </t>
  </si>
  <si>
    <t>k.č.br. 1031/1, k.o. Koprivnica</t>
  </si>
  <si>
    <t>072307</t>
  </si>
  <si>
    <t xml:space="preserve">PREUREĐENJE SANITARNIH ČVOROVA </t>
  </si>
  <si>
    <t>I INSTALACIJA UNUTARNJEG VODOVODA I ODVODNJE</t>
  </si>
  <si>
    <t xml:space="preserve">Stavke  troškovnika  obuhvaćaju konačno dovršenje radova definiranih po količini i kakvoći. Cijena pojedine stavke je konačna cijena za realizaciju pojedine troškovničke stavke, te obuhvaća i sve radnje koje u stavci nisu posebno navedene, a neophodne su za izvedbu pojedine stavke do potpune funkcionalne gotovosti.
</t>
  </si>
  <si>
    <t>Izvoditelj radova će na gradilištu voditi propisani dnevnik građenja u koji se unose svi podaci i događaji tijekom građenja, upisuju primjedbe projektanta, predstavnika investitora i nadzornog inženjera, te inspekcije. Uz dnevnik građenja izvoditelj mora voditi građevinsku knjigu, u koju će se prema ugovorenim stavkama unositi podaci za obračun. Prilog građevinske knjige su obračunski nacrti. Prihvatiti će se i kontrolirati samo građevinska knjiga koja je dostavljena u traženoj formi, sa svim potrebnim prilozima, te je jednoznačna u pogledu dokaza izvedenih količina.</t>
  </si>
  <si>
    <t xml:space="preserve">Količine radova koje nakon dovršenja cjelokupnog posla nije moguće provjeriti neposredno izmjerom, treba  po izvršenju pojedinog takovog rada preuzeti od izvođača nadzorni inženjer, uz dostavu dokaznog materijala i fotodokumentacije. Svi radovi koji bi se izveli protivno opisanom postupku neće biti uzeti u obzir prilikom obračuna od strane nadzora i naručitelja.
     </t>
  </si>
  <si>
    <t xml:space="preserve">Ako tijekom gradnje dođe do promjena ili dodatnih radova, treba pravovremeno, a prije početka rada tražiti pismenu suglasnost nadzora. Također treba dostaviti detaljnu analizu cijena nove stavke, baziranu na temelju cijena i elemenata danih u osnovnoj ponudi i sve to unijeti u građevinski dnevnik uz ovjeru nadzora. Sve više radnje do kojih dođe uslijed promjene načina ili opsega izvedbe, a nisu na spomenuti način utvrđene, upisane i ovjerene prije izvedbe, neće se od naručitelja i nadzora priznati u obračunu radova. O ispitivanjima i pregledima vodi se posebna evidencija. </t>
  </si>
  <si>
    <t>Prije davanja ponude izvođač je dužan detaljno proučiti dokumentaciju, prikupiti dodatne podatke od naručitelja, kako bi sve elemente troškova uključio u jedinične cijene. Naknadni zahtjevi za promjenom jediničnih cijena neće se uvažiti ukoliko proizlaze iz neinformiranosti ponuđača.</t>
  </si>
  <si>
    <t>Prije početka radova izvoditelj je dužan pažljivo pročitati kompletan tekst općih uvjeta uz troškovnik i posebnih uvjeta uz svaku grupu radova, tekst samog troškovnika i ostale dijelove tehničke dokumentacije. Ako opis bilo koje stavke u troškovniku dovodi do sumnje o načinu izvedbe ili upotrebu gradiva zahtijevane kvalitete, treba prije predaje ponude zatražiti pojašnjenje od ovlaštene osobe investitora. "</t>
  </si>
  <si>
    <t>Sastavni dio ugovora o građenju je i sva tehnička dokumentacija. Ukoliko nečeg što je spomenuto u troškovnicima nema u nacrtima ili ukoliko je prikazano na nacrtima, a nije spomenuto u troškovnicima, smatra se da je obuhvaćeno i u jednom i u drugom.</t>
  </si>
  <si>
    <t xml:space="preserve">Izvođač snosi potpunu odgovornost za kvalitetu, stručnost i izvedbu svojih radova u skladu sa pravilima struke. </t>
  </si>
  <si>
    <t>Jedinične cijene su nepromjenjive i primijenit će se na izvedene radove bez obzira u kojem postotku dođe do odstupanja od količina u ovom troškovniku. Jedinične cijene obuhvaćaju sav rad, gradivo i organizaciju u cilju izvršenja radova u potpunosti i u skladu sa projektom i opisanim stavkama troškovnika. Nadalje, sve jedinične cijene za pojedine vrste radova sadrže i sve one posredne troškove koji nisu iskazani u troškovniku, ali su neminovni za izvršenje radova predviđenih projektom, te su isti eksplicite navedeni u općim i posebnim uvjetima uz troškovnik.</t>
  </si>
  <si>
    <t>Eventualne izmjene materijala i način izvedbe tijekom gradnje građevine mogu se izvršiti isključivo pisanim dogovorom izvoditelja s projektantom i investitorom. Svako samovoljno odstupanje od projekta izvoditelj preuzima na vlastiti rizik i snosi sve rezultirajuće direktne i indirektne troškove koji nastanu kao posljedica njegovih izmjena tijekom gradnje. Nakon dovršetka radova izvoditelj je dužan predati potpuno uređeno gradilište i okoliš ovlaštenom predstavniku investitora uz prisutnost nadzornog inženjera. Izvođač građevinskih radova bit će ujedno i glavni izvođač radova i njegova obaveza je koordinacija rada svih izvođača radova.</t>
  </si>
  <si>
    <t xml:space="preserve">Obaveza izvođača je osiguranje potrebnog broja radnika odgovarajuće stručnosti, te organizacija vlastitog rada u skladu s operativnim planom. Izvođač mora voditi računa da njegovom krivicom ne dođe do kašnjenja s vlastitim radovima ili do ometanja radova drugih izvođača na zgradi. Izvođač mora sam osigurati svoje dovršene radove od oštećenja, do primopredaje objekta ili radova. 
</t>
  </si>
  <si>
    <t xml:space="preserve">Ponuđene jedinične cijene upisane u ovaj troškovnik sadrže sve troškove za pojedine radove i dobave u pripadajućim stavkama troškovnika i to u potpuno završenom radu, tj. jedinične cijene obuhvaćaju sav rad, materijal, naknadu za alat, sve pripreme, sporedne i završne radove, horizontalne i vertikalne prijevoze i prijenose, postave i skidanje potrebnih skela, sve sigurnosne mjere i slično. </t>
  </si>
  <si>
    <t>I. GRAĐEVINSKI RADOVI</t>
  </si>
  <si>
    <t>PRIPREMNI RADOVI I RUŠENJA</t>
  </si>
  <si>
    <t>Priprema gradilišta</t>
  </si>
  <si>
    <t>Stavka obuhvaća dovoz, postavljanje u pogonsko stanje, korištenje, demontiranje i odvoz svih privremenih objekata za radnike i alat, uređaja, postrojenja, oplata, ukrućenja,  građevinskih strojeva i transportnih sredstava koja će se koristiti na gradilištu u ugovorenom roku za izvođenje radova na preuređenju sanitarnih čvorova u školskoj zgradi.</t>
  </si>
  <si>
    <t xml:space="preserve">Stavkom je obuhvaćen dovoz na gradilište te pravilno skladištenje sveg potrebnog materijala koji će se koristiti kod izgradnje te saniranje svih površina koje su služile za privremeno deponiranje materijala nakon završetka radova. 
</t>
  </si>
  <si>
    <t>1.2.</t>
  </si>
  <si>
    <t>1.3.</t>
  </si>
  <si>
    <t>1.4.</t>
  </si>
  <si>
    <t>1.5.</t>
  </si>
  <si>
    <t xml:space="preserve"> - otvor u zidu debljine 12 cm</t>
  </si>
  <si>
    <t>Obračun po broju izvedenih otvora</t>
  </si>
  <si>
    <t>1.6.</t>
  </si>
  <si>
    <t>Izrada otvora kroz armiranobetonsku stropnu ploču</t>
  </si>
  <si>
    <t xml:space="preserve">Izradu otvora u zidovima debljine 12 cm i 25 cm. Dimenzije otvora do 15/20 cm, a isti služe za prolaz cjevovoda vode i odvodnje iz jedne prostorije u drugu. Otvori, u pravilu, na visini iznad spuštenog stropa. Uključivo zatvaranje (sanacija) otvora nakon izvedbe instalaterskih radova. </t>
  </si>
  <si>
    <t>1.7.</t>
  </si>
  <si>
    <t>1.8.</t>
  </si>
  <si>
    <t>Izrada otvora kroz rebra sitnorebrastog stropa</t>
  </si>
  <si>
    <t>Izrada šliceva u opečnim zidovima</t>
  </si>
  <si>
    <t xml:space="preserve">Izradu šliceva u opečnim zidovima, za ugradnju cijevi vodovda i odvodnje. Šlicevi dimenzije do 5/8 cm. </t>
  </si>
  <si>
    <t>1.9.</t>
  </si>
  <si>
    <t>1.10.</t>
  </si>
  <si>
    <t xml:space="preserve">Izrada šliceva u podnoj konstrukciji </t>
  </si>
  <si>
    <t>1.11.</t>
  </si>
  <si>
    <t>Uklanjanje podnih keramičkih pločica</t>
  </si>
  <si>
    <t>1.12.</t>
  </si>
  <si>
    <t>Uklanjanje zidnih keramičkih pločica</t>
  </si>
  <si>
    <t>1.13.</t>
  </si>
  <si>
    <t>Uklanjanje dijela spuštenog stropa iz gipskartonskih ploča</t>
  </si>
  <si>
    <t>1.14.</t>
  </si>
  <si>
    <t>Stavkom uključeno izrezivanje i uklanjanje dijela spuštenog stropa iz gipskartonskih ploča. Vodti računa da potkonstrukcija ostane sačuvana.</t>
  </si>
  <si>
    <t xml:space="preserve"> - dimenzija 60-65cm/ 195-205 cm </t>
  </si>
  <si>
    <t>ZIDARSKI RADOVI</t>
  </si>
  <si>
    <t>U jediničnu cijenu zidarskih radova treba biti uračunati kompletan rad, materijal, transportni troškovi, strojevi i alati, te zaštita zidova od utjecaja vrućine, hladoće i vremenskih utjecaja te čišćenje objekta s odvozom otpada na gradilišni deponij.</t>
  </si>
  <si>
    <t>I/1.</t>
  </si>
  <si>
    <t>I/2.</t>
  </si>
  <si>
    <t>Izrada instalacijskih otvora u zidovima iz opeke</t>
  </si>
  <si>
    <t xml:space="preserve">Izrada špaleta </t>
  </si>
  <si>
    <t>Sanacija šliceva u opečnim zidovima</t>
  </si>
  <si>
    <t xml:space="preserve">Sanacija šliceva u podnoj konstrukciji </t>
  </si>
  <si>
    <t xml:space="preserve"> - šlic 8/8 cm</t>
  </si>
  <si>
    <t xml:space="preserve"> - šlic 15/8 cm</t>
  </si>
  <si>
    <t xml:space="preserve">Dobava materijala i sanacija šliceva u opečnim zidovima, nakonm ugradnje cijevi vodovda i odvodnje. Šlicevi dimenzije do 5/8 cm. </t>
  </si>
  <si>
    <t xml:space="preserve">Dobava materijala i sanacija šliceva u podnoj konstrukciji (estrihu) nakon ugradnju cijevi odvodnje i sanitarnih uređaja. Šlicevi dimenzije cca. 8/8 cm i 15/8 cm . </t>
  </si>
  <si>
    <t>U cijenu uključena potrebna radna skela.</t>
  </si>
  <si>
    <t>Površinska sanacija zidova nakon uklanjanja keramičkih zidnih pločica</t>
  </si>
  <si>
    <t xml:space="preserve">Površinska sanacija podne konstrukcije nakon uklanjanjanja podnih keramičkih pločica </t>
  </si>
  <si>
    <t xml:space="preserve">Dobava materijala, te izrada grube i fine unutarnje žbuke za sanaciju/izravnanje postojećih zidova nakon uklanjanja pločica. Materijal cementno-vapneni mort M-5 ili drugi primjereni. </t>
  </si>
  <si>
    <t>2. ZIDARSKI RADOVI - ukupno:</t>
  </si>
  <si>
    <t>I/3.</t>
  </si>
  <si>
    <t>Sanitarna pregradna stijena</t>
  </si>
  <si>
    <t>Svi rubovi obrađeni abx trakom, debljine 2 mm,  otporne na dezinfekcijska sredstva, habanje i ogrebotine. Boja po izboru projektanta</t>
  </si>
  <si>
    <t>Uključivo pripadajući okov za kabine iz inoxa: kutnici, noge, spojnice za vrata leptir za zaključavanje-otvoreno, zatvoreno. Pregradne stijene postavljene na inoks nogama, visine 15 cm.</t>
  </si>
  <si>
    <t>Obračun po broju montiranih pregradnih stijena</t>
  </si>
  <si>
    <t>Sanitarna pregradna stijena je tipske montažna, od vlagootporne iverice oplemenjene visokotlačno prešanim laminatom ( HPL ), minimalne debljine 28 mm. Dimenzija stijene cca. 2,0x2,0 metara.</t>
  </si>
  <si>
    <t>GIPSKARTONSKI RADOVI</t>
  </si>
  <si>
    <t>Unutarnji pregradni zidovi sanitarija d=10 cm</t>
  </si>
  <si>
    <t>Unutarnji pregradni zidovi, d=15 cm</t>
  </si>
  <si>
    <t xml:space="preserve">Dobava materijala i izrada pregradnih nenosivih  zidova visine 120-150 cm s jednostrukom metalnom potkonstrukcijom iz CW100 profila. Ukupna debljina zida 150 mm, obostrano dvostruko obložen s gips-kartonskim pločama debljine 12,5 mm. Ispuna mineralnom vunom, debljine 10 cm. </t>
  </si>
  <si>
    <t>Zid se izvodi na postojeći pregradni opečni zid debljine 12 cm, visine cca, 2 metra.</t>
  </si>
  <si>
    <t>Oblaganje vodokotlića u sanitarijama</t>
  </si>
  <si>
    <t>4.3.</t>
  </si>
  <si>
    <t>Jednostruko oblaganje zidova</t>
  </si>
  <si>
    <t>Stavkom obuhvatiti oblaganje (zatvaranje) raznih instalacija - vertikalnih vodova.
U cijenu uključiti kompletan materijal za kvalitetnu izvedbu (osnovni i pomoćni) zida, kao i elemente za pričvrščenje sanitarija i vodova vodovoda i odvodnje.</t>
  </si>
  <si>
    <t>Dobava materijala i izrada jednostrane zidne obloge dvostrukim gipskartonskim pločama u ukupnoj debljini d=10cm. Obloga se sastoji od vlagootpornih gipskartonskih ploča d=12,5 mm u dva sloja, na metalnoj potkonstrukciji profila CW50 s ispunom od mineralne vune d=5cm. Visine obloge do 1,2 metara kod umivaonika, odnosno cca. 3,6 metara kada se u oblozi izvode vertikale (npr. instalacijski kanali).</t>
  </si>
  <si>
    <t>Uklanjanje spuštenog stropa iz metalnih lamela</t>
  </si>
  <si>
    <t>SPUŠTENI STROPOVI - METALNI</t>
  </si>
  <si>
    <t>Spušteni strop iz metalnih lamela</t>
  </si>
  <si>
    <t xml:space="preserve">Spušteni gipskartonski puni strop - vlagootporan </t>
  </si>
  <si>
    <t xml:space="preserve">Dobava materijala i izvedba/obnova dijela spuštenog punog stropa vlagootpornim gips pločama, d=12,5 mm, na metalnoj potkonstrukciji, u sanitarnim čvorovima. Ploče se montiraju na postojećoj tipskoj metalnoj potkonstrukciji, koju eventualno treba obnoviti ukoliko je usta oštećena prilikom demontaže GK ploča. </t>
  </si>
  <si>
    <t xml:space="preserve">Monataža prethodno demontiranog lameliranog metalnog (alu) spuštenog strop, proizvod kao Hunter-Douglas. Isti se montira nakon izvedbe insatlacija vodovoda i odvodnje u spuštenom stropu sanitarnih čvorova. Po potrebi, oštećene lamele zamijeniti ili očistiti i prebojati.  </t>
  </si>
  <si>
    <t>KERAMIČARSKI RADOVI</t>
  </si>
  <si>
    <t>Sve navedeno u pojedinoj stavci uračunati u jediničnu cijenu. Radove izvoditi prema odgovarajućim HR standardima.
Za sve materijale ponuditi min. 3 uzorka na odabir naručitelju. 
Izvođač treba prije početka radova preuzeti podloge. Izvođač će pregledati podloge (glazure i žbuke), provjeriti njihovu ravninu i eventualno pronađene nedostatke predočiti voditelju radova/inženjeru gradilišta i nadzornom inžinjeru , koji će odrediti način sanacije. Nakon uvođenja u radove, izvođač keramičarskih radova, ne može opravdavati nedostatke u kvaliteti neravninom podloge.</t>
  </si>
  <si>
    <t xml:space="preserve">Podna keramika, d=10 mm </t>
  </si>
  <si>
    <t xml:space="preserve"> - pod </t>
  </si>
  <si>
    <t xml:space="preserve"> - sokl</t>
  </si>
  <si>
    <t>Zidna keramika, h=230cm</t>
  </si>
  <si>
    <t>Pločice se polažu na građevinsko ljepilo, prema uputama proizvođača, sa otvorenom fugom š=3 mm. Uskladiti s podnom keramikom, od istog ponuđača.</t>
  </si>
  <si>
    <t>Dobava materijala i postava podnih, porculanskih (gres porcellanato), protukliznih  pločica 1. klase (R10), polusjajne (satinato) , debljine 10 mm, na cementnu glazuru. Otpornost prema habanju PEI 4, prema HRN EN ISO 10545-7 ili jedankovrijedna norma, upijanje vode I b</t>
  </si>
  <si>
    <t>7.</t>
  </si>
  <si>
    <t>SOBOSLIKARSKI RADOVI</t>
  </si>
  <si>
    <t>7.1.</t>
  </si>
  <si>
    <t>Bojanje stropova</t>
  </si>
  <si>
    <t>Svi premazi izvode se najmanje s tri premaza i to: osnovnim ili podložnim slojem, zaštitnim premazom i završnim premazom, ako to u troškovniku nije drugačije označeno. Svako od tih premazivanja mora biti čvrsto povezano za podlogu na koju se nanosi.</t>
  </si>
  <si>
    <t xml:space="preserve">Dobava materijala, te bojanje unutarnjih stropova. Stavkom obuhvaćene sve podloge, žbuka,  puni gipskartonski stropovi, te rubni dijelovi kazetiranog stropa izvedeni od punih gipskartonskih ploča. Bojanje disperzivnom bojom uz prethodnu pripremu podloge (impregniranje, kitanje većih oštećenja, brušenje, te dvostruko zaglađivanje). </t>
  </si>
  <si>
    <t xml:space="preserve">U jediničnu cijenu svake vrste radova treba uključiti:  osnovni i pomoćni materijal, rastur materijala, transport do gradilišta i na gradilištu, trošak za izradu skela i ostalih pomoćnih konstrukcija, trošak održavanja kvalitete izvedenog rada i zaštite dopremljenog materijala na gradilište, uklanjanja nečistoća ili šteta pruzrokovanih vlastitim radom, kao i trošak dopreme i otpreme materijala. </t>
  </si>
  <si>
    <t>7.2.</t>
  </si>
  <si>
    <t>Bojanje zidova</t>
  </si>
  <si>
    <t>Obračun po broju izvedenih i saniranih otvora</t>
  </si>
  <si>
    <t>GRAĐEVINSKI RADOVI</t>
  </si>
  <si>
    <t>UNUTARNJA STOLARIJA</t>
  </si>
  <si>
    <t>II. INSTALACIJE VODOVODA I ODVODNJE</t>
  </si>
  <si>
    <t>Izložene cijene odnose se na jediničnu mjeru izvršenog rada. Prema tome, jedinične cijene obuhvaćaju sav rad, opremu, materijal, transporte, režiju gradilišta kao i gradilišni transport, pomoćne radove, te korištenje pomoćnih naprava i drugih sredstava potrebnih za ispravnu izvedbu navedenog rada.</t>
  </si>
  <si>
    <t>U stavke treba uračunati sav rad potreban za ispravno dovršenje posla/objekta, na osnovi normi, propisa i priznatih pravila tehničke struke.</t>
  </si>
  <si>
    <t>Za opremu zahoda s ispiranjem daje se jamstvo za popravak ili zamjenu u trajanju od najmanje pet godina. Uvjetima jamstva jasno su obuhvaćeni nepropusnost i svi ventili proizvoda. Ponuđač uz to osigurava dostupnost originalnih rezervnih dijelova ili jednakovrijednih dijelova u razdoblju od najmanje deset godina nakon kupovine. proizvodi koji nose oznaku EU Ecolabel ili eko-oznaku istog tipa</t>
  </si>
  <si>
    <t>Nominalna vrijednost količine vode za ispiranje, neovisno o tlaku vode ili opremi zahoda s ispiranjem, pri stavljanju na tržište nesmije prelaziti 6,0 l po ispiranju.</t>
  </si>
  <si>
    <t>Nominalna vrijednost količine vode za ispiranje, neovisno o tlaku vode ili opremi pisoara s ispiranjem, pri stavljanju na tržište nesmije prelaziti 2,0 l po ispiranju.</t>
  </si>
  <si>
    <t>Pripremni radovi na izvođenju vodovoda i odvodnje</t>
  </si>
  <si>
    <t xml:space="preserve">Pregled i obilježavanje (iscrtavanje) svih trasa predviđenih za ugradnju vodovodnih i kanalizacijskih cijevi te položaja sanitarija, prije izvođenja instalaterskih radova, radi eventualnog usklađivanja sa ostalim instalacijama. </t>
  </si>
  <si>
    <t>II/1.</t>
  </si>
  <si>
    <t>PRIPREMNI RADOVI I DEMONTAŽE - ViO</t>
  </si>
  <si>
    <t>Uklanjanje postojećih umivaonika</t>
  </si>
  <si>
    <t>Uklanjanje postojećih umivaonika s pripadajućim slavinama, sifonom, te svim pričvrsnim priborom (vijci, tiple i sl.) i pripadajućom opremom (etažerima, ogledalima, itd.).</t>
  </si>
  <si>
    <t xml:space="preserve">Ako stavkom nije drugačije navedeno, u jediničnu cijenu stavaka uključiti odvoz i zbrinjavanje otpada nastalog demontažom i uklanjanjem elemenata, opreme i slojeva konstrukcije. U dogovoru s korisnikom ugraditi nove spremnike za sapun, toaletni papir i papirnate ručnike za ruke  ukoliko su oštećeni, dokupiti od istog proizvođača.Troškovnikom nije predviđena ponovna montaža etažera ispod ogledala. Elemente koji nisu izrijekom  navedeni u troškovniku korisnik će sam ukloniti prije početka radova, te ponovno postaviti nakon dovršetka radova, a odnosi se na garderobne ormariće, koševe za smeće, četke za čišćenje wc-a, viseće reklamne panoe ili obavijesti postavljene unutar sanitarija i slično.   </t>
  </si>
  <si>
    <t>HIDROIZOLATERSKI RADOVI</t>
  </si>
  <si>
    <t>Horizontalna hidroizolacija na bazi cementa</t>
  </si>
  <si>
    <t>Dobava materijala, te izrada hidroizolacije gornje površine cementnog estriha, prije postavljanja keramike. Hidroizolaciju izvesti dvokomponentnim, visoko elastičnim polimercementnim mortom za hidroizolaciju. Na mjestu spoja poda i zida postaviti elastičnu brtvenu traku. U jedniničnu cijenu uračunati sav dodatni materijal (rubne trake, brtve, itd.).</t>
  </si>
  <si>
    <t>I/4.</t>
  </si>
  <si>
    <t>5.5.</t>
  </si>
  <si>
    <t>5.6.</t>
  </si>
  <si>
    <t>7.1.1.</t>
  </si>
  <si>
    <t>7.1.2.</t>
  </si>
  <si>
    <t>7. KERAMIČARSKI RADOVI - ukupno:</t>
  </si>
  <si>
    <t>8.</t>
  </si>
  <si>
    <t>8.1.</t>
  </si>
  <si>
    <t>8.2.</t>
  </si>
  <si>
    <t>8. SOBOSLIKARSKI RADOVI - ukupno:</t>
  </si>
  <si>
    <t>5. GIPSKARTONSKI RADOVI - ukupno:</t>
  </si>
  <si>
    <t>4. UNUTARNJA STOLARIJA - ukupno:</t>
  </si>
  <si>
    <t>SOBOSLIKARSKI I LIČILAČKI RADOVI</t>
  </si>
  <si>
    <t>8.3.</t>
  </si>
  <si>
    <t>Ličenje postojećih radijatora</t>
  </si>
  <si>
    <t>Obračun po komadu radijatora</t>
  </si>
  <si>
    <t>Prosječna dimenzija radijatora  cca 100x60cm.</t>
  </si>
  <si>
    <t>8.4.</t>
  </si>
  <si>
    <t>Ličenje cijevi grijanja</t>
  </si>
  <si>
    <t>Ličenje postojećih čeličnih cijevi grijanja unutar  sanitarnih čvorova. Stavka uključuje  temeljito uklanjanje hrđe i oronulih slojeva boje te bojanje.
Bojanje u dva sloja (temeljni i lak). Boja mora biti otporna na izloženje amonijaku te visokim temperaturama (do 100°C).
U stavku uključiti potrebnu zaštitu da, prilikom skidanje hrđe i bojanje, ne dođe do prljanja okolnih elementa.</t>
  </si>
  <si>
    <t>Uklanjanje postojećih wc školjki</t>
  </si>
  <si>
    <t>Uklanjanje postojećih wc školjki s pripadajućim vodokotlićem, daskom i svim pričvrsnim priborom (vijci, tiple i sl.).</t>
  </si>
  <si>
    <t>Uklanjanje postojećih pisoara</t>
  </si>
  <si>
    <t>Uklanjanje postojećih pisoara s pripadajućim ispiračem, sifonom i svim pričvrsnim priborom (vijci, tiple i sl.).</t>
  </si>
  <si>
    <t>1. PRIPREMNI RADOVI i DEMONTAŽE - ukupno:</t>
  </si>
  <si>
    <t>Kvaliteta cijevi i spojnica, kao i njihovo označavanje, treba biti sukladno normi HRN EN ISO 15874-2:2013 i HRN EN ISO 15874-3:2013 ili jednakovrijedno.</t>
  </si>
  <si>
    <t xml:space="preserve">Vodovodne polipropilenske (PP-R) cijevi za vodu za ljudsku potrošnju (hladnu). </t>
  </si>
  <si>
    <t>Dobava, dovoz na gradilište (uključivo utovar i istovar), skladištenje na gradilištu, gradilišni transport i montaža vodovodnih polipropilenskih (PP-R) cijevi za vodu za ljudsku potrošnju (hladnu). Cijevi serije S5 (SDR 11)</t>
  </si>
  <si>
    <t xml:space="preserve">Vodovodne polipropilenske (PP-R) cijevi za vodu za ljudsku potrošnju (toplu). </t>
  </si>
  <si>
    <t>Dobava, dovoz na gradilište (uključivo utovar i istovar), skladištenje na gradilištu, gradilišni transport i montaža vodovodnih polipropilenskih (PP-R) cijevi za vodu za ljudsku potrošnju. Cijevi serije S3,2 (SDR 7,4).</t>
  </si>
  <si>
    <t>2.5.1.</t>
  </si>
  <si>
    <t>2.5.2.</t>
  </si>
  <si>
    <t>2.6.2.</t>
  </si>
  <si>
    <t>Cijevi se ugrađuju u pod objekta, zidne šliceve, zidne usjeke i proboje, sve prema pozicijama iz projekta, a ugradnja i montaža se izvode sukladno normi HRN EN 12056-5:2005 ili jednakovrijedno.</t>
  </si>
  <si>
    <t xml:space="preserve"> - revizija, DN 110 mm </t>
  </si>
  <si>
    <t>Revizijska vratašca</t>
  </si>
  <si>
    <t>Obračun prema broju ugrađenih vratašca</t>
  </si>
  <si>
    <t>Dobava, dovoz na gradilište, gradilišni transport i montaža  revizijskih vratašca iz INOX-a, za ugradnju na kanalizacijskim vertikalama. Vratašca dimenzije cca. 20x20 cm.</t>
  </si>
  <si>
    <t>-odgovarajuća metalna tipka s dodatnim fiksiranjem.</t>
  </si>
  <si>
    <t xml:space="preserve"> - zidni nosač od inoxa s WC četkom</t>
  </si>
  <si>
    <t xml:space="preserve"> - držač toalet papira od inoxa</t>
  </si>
  <si>
    <t>– set konzolne WC školjke, dimenzije cca. 53x36 cm, zatvorena forma, Rimfree, s WC sjedalom od duroplasta sa polaganim zatvaranjem.</t>
  </si>
  <si>
    <t xml:space="preserve"> - montažnog instalacijskog elementa za WC školjku visine ugradnje 112cm, širine 50cm s montažnim čeličnim okvirom dim.  4x4cm. Instalacijski element je samonosiv za ugradnju u suhomontažnu zidnu ili predzidnu konstrukciju obloženu gipskartonskim pločama, kompletno s integriranim kutnim ventilom priključka vode ½", niskošumnim ugradbenim vodokotlićem s mogućnošću podešavanja  količine ispiranja 4.5/2, izrađenim prema HRN EN 14055:2011, integriranim hidrauličkim niskošumnim uljevnim ventilom za radni tlak 0,1-10 bara. Instalacijski element ima integrirane potporne noge prikladne za ugradnju U - profile UW 50/75 s mogućnošću podešavanja visine 0-20cm , odvodno koljeno d90/110 mm sa zvučno izoliranom obujmicom, spojnim komadom za WC školjku s brtvenim manžetama, vijke za učvršćenje keramike i sav potreban pribor za ugradnju prema uputama proizvođača. </t>
  </si>
  <si>
    <t xml:space="preserve">– visećeg  umivaonika iz sanitarnog porculana, I klase, te kromiranim samočistećim sifonom s ispustom d32 mm. </t>
  </si>
  <si>
    <t xml:space="preserve">– stojeće jednoručne mješalice za umivaonik,  TV+HV, s perlatorom s ograničenjem protoka vode, dva gibljiva crijeva R⅜" za priključak vode sa sitima protiv nečistoća i nepovratnim ventilima. </t>
  </si>
  <si>
    <t>Dobava materijala i izrada pregradnih nenosivih  zidova visine 340-350 cm s jednostrukom metalnom potkonstrukcijom iz CW50 profila. Ukupna debljina zida 100 mm, obostrano dvostruko obložen s vlagootpornim impregniranim gips-kartonskim pločama debljine 12,5 mm. Ispuna mineralnom vunom, debljine 5 cm. U cijenu uključiti kompletan materijal za kvalitetnu izvedbu (osnovni i pomoćni) zida, kao i elemente za pričvrščenje sanitarija i vodova vodovoda i odvodnje.</t>
  </si>
  <si>
    <t xml:space="preserve"> - umivaonik dimenzija cca. 600/480 mm   </t>
  </si>
  <si>
    <t xml:space="preserve"> - umivaonik dimenzija cca. 550/440 mm     </t>
  </si>
  <si>
    <t>Dobava i ugradnja kompletnog PISOARA koji se sastoji od:</t>
  </si>
  <si>
    <t xml:space="preserve">– keramičkog konzolnog pisoara iz sanitarne keramike, dimenzije cca, 36x37 cm, sa skrivenim priključkom vode i sifonom </t>
  </si>
  <si>
    <t>– ispirač za pisoar, potisni, nadžbukni 1/2'', sa mogućnošću automatskog vremenskog zatvaranja.</t>
  </si>
  <si>
    <t>– sifon za pisoar, materijal : kromirani mesing.</t>
  </si>
  <si>
    <t>4. SANITARIJE I OPREMA - ukupno:</t>
  </si>
  <si>
    <t>Dezinfekcija te ispiranje kompletne vodovodne mreže sredstvom za dezinfekciju od strane ovlaštene ustanove. 
Stavka obuhvaća uzimanje uzoraka vode, analizu od strane ovlaštene organizacije u sklopu koje se izdaje odgovarajući nalaz o ispravnosti vode za ljudsku potrošnju.</t>
  </si>
  <si>
    <t>Pregledavanje spojeva i funkcionalno ispitivanje kanalizacijske  mreže</t>
  </si>
  <si>
    <t>Pregledavanje spojeva i funkcionalno ispitivanje kanalizacijske mreže, vodom, sve prema pozitivnim propisima i uputama nadzornog inženjera. Stavka obuhvaća nabavu potrebne opreme, njen transport, dobavu i dopremu vode za tlačnu probu,sve do uspješnog nalaza, koji će se zapisnički evidentirati.</t>
  </si>
  <si>
    <t>Spajanje se izvodi odgovarajućim spojnicama i oblikovnim komadima.</t>
  </si>
  <si>
    <t>Spajanje novog razvoda kanalizacije na postojeći unutarnji razvod u podrumu i na tavanu.</t>
  </si>
  <si>
    <t>Stavka obuhvaća zatvaranje dijela unutarnje kanalizacijske mreže, rezanje/demontažu postojećih kanalizacijskih cijevi, ugradnja odgovarajućih oblikovnih komada i spojnica te završno čišćenja prostora nakon prespajanja.</t>
  </si>
  <si>
    <t>Stavka obuhvaća sav potreban materijal i rad za spajanje na postojeći razvod do funkcionalne gotovosti.</t>
  </si>
  <si>
    <t>5. OSTALI RADOVI - ukupno:</t>
  </si>
  <si>
    <t>3. HIDROIZOLATERSKI RADOVI - ukupno:</t>
  </si>
  <si>
    <t>III. STROJARSKE INSTALACIJE</t>
  </si>
  <si>
    <t xml:space="preserve">Pregled i obilježavanje (iscrtavanje) svih trasa strojarskih cjevovoda koji su predviđeni za izmicanje/dogradnju, prije izvođenja drugih instalaterskih radova, radi eventualnog usklađivanja sa ostalim instalacijama. </t>
  </si>
  <si>
    <t>III/1.</t>
  </si>
  <si>
    <t>1. PRIPREMNI RADOVI i MONTAŽE - ukupno:</t>
  </si>
  <si>
    <t>Čelične bešavne cijevi za radijatorsko grijanje</t>
  </si>
  <si>
    <t xml:space="preserve">Cijevi i oblikovni komadi koriste se u pojedinim sanitarnim čvorovima gdje je neophodno izmaknuti postojeći radijator na novu poziciju. Duljina pomaka radijatora do 1 metar. </t>
  </si>
  <si>
    <t>Obračun prema broju kompletno izmještenog radijatora.</t>
  </si>
  <si>
    <t>MONTAŽERSKI RADOVI - GRIJANJE</t>
  </si>
  <si>
    <t xml:space="preserve">Ispitivanje ponovno montiranog sustava radijatorskog grijanja </t>
  </si>
  <si>
    <t xml:space="preserve">Ispuhivanje dsorađenog dijela cijevne mreže instalacije komprimiranim zrakom, ispiranje hladnom vodom i tlačna proba izvedene  instalacije prema uputama proizvođača cijevi. Ispitni tlak 4,0 bar, ispitni manometar klase 0,6. </t>
  </si>
  <si>
    <t>Stavkom uključena pogonska tlačna proba sustava grijanja. U toku probe potrebno je izvršiti balansiranje mreže i ogrjevnih tijela te ispitati funkcionalnost ugrađene opreme. Ako se tijekom ispitivanja vanjska temperatura nalazi iznad + 5 °C ispitivanje je potrebno ponoviti u razdoblju kada se temperatura spusti ispod + 5 °C.</t>
  </si>
  <si>
    <t>II/2.</t>
  </si>
  <si>
    <t>II/3.</t>
  </si>
  <si>
    <t>II/4.</t>
  </si>
  <si>
    <t>I/5.</t>
  </si>
  <si>
    <t>I/6.</t>
  </si>
  <si>
    <t>I/7.</t>
  </si>
  <si>
    <t>I/8.</t>
  </si>
  <si>
    <t>II/5.</t>
  </si>
  <si>
    <t>III/2.</t>
  </si>
  <si>
    <t>REKAPITULACIJA -  STROJARSKE INSTALACIJE</t>
  </si>
  <si>
    <t xml:space="preserve">Pripremni radovi na izvođenju radova na preuređenju radijatorskog grijanja </t>
  </si>
  <si>
    <t>IV. ELEKTROTEHNIČKE INSTALACIJE</t>
  </si>
  <si>
    <t>IV/1.</t>
  </si>
  <si>
    <t>IV/2.</t>
  </si>
  <si>
    <t>PRIPREMNI RADOVI I DEMONTAŽE - GRIJANJE</t>
  </si>
  <si>
    <t>Pripremni radovi na izvođenju elektroinstalaterskih radova</t>
  </si>
  <si>
    <t>Pregled, pronalaženje i obilježavanje (iscrtavanje) svih trasa elektrotehničkih kabela koji su predviđeni za izmicanje i/ili dogradnju, radi eventualnog usklađivanja sa ostalim instalacijama. Stavkom uključeno privremeno zatvaranje elektroopskrebe (ili pojedinih uređaja) u prostorima gdje je predviđeno da se odvijaju radovi na preuređenju. Omogućiti jednostavno uključivanje i isključivanje električne struje po navedenim prostorima.</t>
  </si>
  <si>
    <t>Demontaža postojećih električnih sušila za ruke</t>
  </si>
  <si>
    <t>Uklanjanje postojećih električnih sušila za ruke koja će se deponirati u zgradi škole, na mjestu prema dogovoru s korisnikom. Kod montaže obavezno izolirati dovod elektirčne energije (dolazne žice). Sušila su predviđena za ponovnu montažu nakon izvedbe svih radova, u sklopu fine montaže. Ponovna montaža obrađena zasebnom stavkom.</t>
  </si>
  <si>
    <t>1. PRIPREMNI RADOVI I DEMONTAŽE - ukupno:</t>
  </si>
  <si>
    <t>MONTAŽERSKI RADOVI - ELEKTRO</t>
  </si>
  <si>
    <t xml:space="preserve">Uklanjanje postojećih prekidača rasvjete. Prilikom demontaže obavezno izolirati dovod elektirčne energije (dolazne žice). Na mjestu postojećih prekidača, montirat će se novi, koji su predviđeni zasebnom stavkom, a slučaju kada su postojeći prekidači nadžbukni, potrebno je na odgovarajućim pozicijama ugraditi odgovarajuće podžbukne kutije za montažu prekidača. </t>
  </si>
  <si>
    <t>PRIPREMNI RADOVI i DEMONTAŽE - ELEKTRO</t>
  </si>
  <si>
    <t>Električna sušila za ruke</t>
  </si>
  <si>
    <t>Montaža prekidača rasvjete</t>
  </si>
  <si>
    <t xml:space="preserve">Dobava materijala i montaža prekidača rasvjete na mjestu gdje su prethodno demontirani. Kod postojećih podžbuknih prekidača može se koristiri postojeća podžbukna instalacijska kutija, a na pozicijama gdje su isti nadžbukni potrebno je dobaviti i ugraditi podžbuknu kutiju. </t>
  </si>
  <si>
    <t>Stavka obuhvaća sav potreban materijal i rad za montažu i spajanje na postojeću instalaciju, sve do funkcionalne gotovosti.</t>
  </si>
  <si>
    <t>2. MONTAŽERSKI RADOVI-ELEKTRO - ukupno:</t>
  </si>
  <si>
    <t>2. MONTAŽERSKI RADOVI-GRIJANJE - ukupno:</t>
  </si>
  <si>
    <t>MONTAŽERSKI RADOVI-ELEKTRO</t>
  </si>
  <si>
    <t>REKAPITULACIJA -  ELEKTROTEHNIČKE INSTALACIJE</t>
  </si>
  <si>
    <t>Demontaža postojećih prekidača rasvjete</t>
  </si>
  <si>
    <t xml:space="preserve">Dobava i montaža električnih sušila za ruke, otprilike na mjesta na kojima su prethodno demontirani. U stavku uključiti korekciju postojeće nadžbukne električne instalacije tako da se ista postavi podžbukno, prije postave zidne keramike. Prosječna duljina instalacije, koju je potrebno korigirati, iznosi 2,5m po sušilu. </t>
  </si>
  <si>
    <t xml:space="preserve"> - ugradnja postojećeg sušila za ruke</t>
  </si>
  <si>
    <t xml:space="preserve"> - dobava i ugradnja novog sušila za ruke</t>
  </si>
  <si>
    <t xml:space="preserve">U sanitarnim čvorovima za učitelje, vraćaju se postojeći (predhodno demontiorani) električni uređaji za sušenje ruku. </t>
  </si>
  <si>
    <t>II.</t>
  </si>
  <si>
    <t>III.</t>
  </si>
  <si>
    <t>GRAĐEVINSKI RADOVI -UKUPNO:</t>
  </si>
  <si>
    <t>PRIPREMNI RADOVI I DEMONATAŽE - ViO</t>
  </si>
  <si>
    <t>STROJARSKE INSTALACIJE - UKUPNO:</t>
  </si>
  <si>
    <t>IV.</t>
  </si>
  <si>
    <t>PRIPREMNI RADOVI I DEMONTAŽE - ELEKTRO</t>
  </si>
  <si>
    <t>VODOVOD I ODVODNJA</t>
  </si>
  <si>
    <t>STROJARSKE INSTALACIJE</t>
  </si>
  <si>
    <t>ELEKTROTEHNIČKE INSTALACIJE</t>
  </si>
  <si>
    <t>ELEKTROTEHNIČKE INSTALACIJE - UKUPNO:</t>
  </si>
  <si>
    <t xml:space="preserve">Demontaža postojećih rasvjetnih tijela na stropovima. Prilikom demontaže obavezno izolirati dovod elektirčne energije (dolazne žice). Postojeća rasvjetna tijela će se ponovno montirati na istim mjestima te je potrebno odgovarajuće ih očistiti i skladištiti odnosno pripremiti za ponovnu ugradnju. </t>
  </si>
  <si>
    <t>Demontaža postojećih rasvjetnih tijela</t>
  </si>
  <si>
    <t>Postojeća rasvjetna tijela</t>
  </si>
  <si>
    <t xml:space="preserve">Montaža postojećih rasvjetnih tijela na mjesta gdje su prethodno demontirana. </t>
  </si>
  <si>
    <t>Uklanjanje postojeće zidne keramike i lijepila te brušenje podloge, kao pripremu za postavnu novih keramičkih pločica.</t>
  </si>
  <si>
    <t>Obračun po broju uklonjenih vrata i dovratnika</t>
  </si>
  <si>
    <t xml:space="preserve">Dobava materijala, te izrada finog izravnanja gornjeg sloja postojećeg estriha nakon uklanjanja podnih obloga na mjestima gdje se ne uklanja estrih. </t>
  </si>
  <si>
    <t>Dobava materijala i izrada/ugradnja cementnog estriha (glazure) završno gletanog, armiranog vlaknima, u sloju prosječne debljine cca. 6 cm. U cijenu uključiti pripremu podloge i odgovarajuće dilatacije, odnosno sav materijala i rad potreban za dovršenje posla.</t>
  </si>
  <si>
    <t>Postava na otvorenu fugu, max 2 mm. U jediničnu cijenu uključena dobava i postava alu lajsni na spoju s drugim vrstama podova i na mjestu dva načina postave ( dijagonalno i pravokutno ) , brtvljenje rubova (spoj poda i sokla) trajno elastičnim kitom odgovarajuće boje, pregled i procjena stanja podloge, te prema potrebi dobava materijala i izrada izravnavajućeg sloja do 1 cm i odgovarajući temeljni  premaz podloge. Pločice se polažu u odgovarajuće elastično građevinsko ljepilo, pločice su većih dimenzija min. 30/30 cm. 
Sokl rezan od pločica kojima se oblaže pod, visine 7 cm.</t>
  </si>
  <si>
    <t>Spajanje novog razvoda vodovoda na postojeći unutarnji razvod vode u podrumu.</t>
  </si>
  <si>
    <t>Stavka obuhvaća zatvaranje dijela unutarnje vodovodne mreže, pražnjenje djela vodovodne instalacije, rezanje postojećih vodovodnih cijevi, ugradnja odgovarajućih ventila te završno čišćenja prostora nakon prespajanja.</t>
  </si>
  <si>
    <t>Koprivnica, rujan 2023.</t>
  </si>
  <si>
    <t xml:space="preserve">Ovlašteni predstavnik izvođača radova unosit će u građevinsku knjigu količine izvedenih radova sa svim potrebnim skicama i izmjerama uz dogovor i kontrolu istih od strane nadzornog inženjera, te će svojim potpisima jamčiti za njihovu točnost. Samo tako utvrđeni radovi mogu se uzeti u obzir kod izrade privremenog ili konačnog obračuna radova.
      </t>
  </si>
  <si>
    <t xml:space="preserve">Izvođač se mora prethodno informirati o svemu što je relevantno za formiranje cijene kao: lokaciji i veličini slobodnih prostora za organizaciju gradilišta i transporte, prometnoj povezanosti, izvorištima materijala, mogućnostima deponija, pristojbama i sl. te sve uključiti u jedinične cijene radova putem faktora.
</t>
  </si>
  <si>
    <t>Izvođač je dužan provesti kontrolu dostavljene mu projektno tehničke dokumentacije u smislu točnosti, tehničke ispravnosti, izvedivosti i međusobne usklađenosti. Izvoditelj radova dužan je prije početka radova prekontrolirati sve kote, te mjere iz nacrta provjeriti u naravi. Svu kontrolu vrši bez posebne naplate. Sve eventualne primjedbe ponuditelj/izvoditelj dužan je pravovremeno uz ponudu, a u svakom slučaju prije izvedbe u pisanom obliku dostaviti nadzoru i naručitelju. Naknadno pozivanje ne manjkavost projektno-tehničke dokumentacije ili opisa u troškovniku neće se uzeti u obzir, niti smatrati razlogom za produženje roka izvedbe, a niti će se priznati bilo kakva razlika u cijeni s tog naslova. Ukoliko to ne bude učinjeno u navedenom roku prije predaje ponude, smatrat će se da je sve stavke u potpunosti shvatio i prihvatio zahtjeve iz troškovnika.</t>
  </si>
  <si>
    <t>Izvođač je obavezan pridržavati se svih postojećih i važećih zakona, standarda, naredbi i uputstva, uredbi, pravilnika, propisa i drugih akata koji se odnose ili se mogu odnositi na radove čije izvođenje je preuzeo.</t>
  </si>
  <si>
    <t xml:space="preserve">Uklanjanje obzida instalacijskih kanala </t>
  </si>
  <si>
    <t xml:space="preserve">Uklanjanje obloge instalacijskih kanala u podrumu </t>
  </si>
  <si>
    <t>PRIPREMNI RADOVI I UKLANJANJA</t>
  </si>
  <si>
    <t>1. PRIPREMNI RADOVI I UKLANJANJA - ukupno:</t>
  </si>
  <si>
    <t>Uklanjanje obloge instalacijskih kanala  iz gipskartonskih ploča. Instalacijski kanali formirani su uz vanjske zidove u podrumu te se, u pravilu, uklanjaju tri strane strane. Stavkom obračunati pažljivo uklanjanje kako se ne bi oštetio dio zida na koji je instalacijski kanal spojen, te zvršna obrada na mjestu spoja kako bi predmetni dijelovi zida bili spremni za daljnje izvođenje radova.</t>
  </si>
  <si>
    <t>Obračun po m2 izvedene podne hidroizolacije.</t>
  </si>
  <si>
    <t>Zidovi se boje do razine spuštenog stropa. Na zidovima, na visini nižoj od 2,3 metara, završni sloj dodatno bojati akrilatnom bojom, razreda otpornosti na mokru abraziju 1, sposobnost pokrivanja razred 2, do visine 150 cm.</t>
  </si>
  <si>
    <t>Ličenje postojećih radijatora unutar sanitarnih čvorova. Stavka uključuje kontrolirano ispuštanje vode iz radijatora, demontažu, temeljito uklanjanje hrđe i oronulih slojeva boje, bojanje, te ponovu montažu te puštanje u pogon.
Bojanje u dva sloja (temeljni i lak). Boja mora biti otporna na izlaganje amonijaku te visokim temperaturama (do 100°C).</t>
  </si>
  <si>
    <t>6. SPUŠTENI STROPOVI - METALNI - ukupno:</t>
  </si>
  <si>
    <t xml:space="preserve">Dobava materijala, te postava zidnih, glaziranih keramičkih pločica I klase na zidove u  sanitarijama, do visine 220-250 cm.  U cijenu uključeno i brtvljenje unutarnjih rubova trajno elastičnim kitom odgovarajuće boje, odgovarajući temeljni  premaz podloge te tipske kutne lajsne. </t>
  </si>
  <si>
    <t>Uklanjanje postojećih vodovodnih i kanalizacijskih cijevi</t>
  </si>
  <si>
    <t xml:space="preserve">Uklanjanje postojećih vodovodnih i kanalizacijskih cijevi, a koje smetaju prilikom izvođenja radova na novoj instalaciji vodovoda i odvodnje. Ukloniti i postojeći ovjes odnosno pričvrsni materijal. Stavkom obuhvaćeno i uklanjanje postojećih podnih sifona. </t>
  </si>
  <si>
    <t>VODOVOD I ODVODNJA - UKUPNO:</t>
  </si>
  <si>
    <t>Svi transporti materijala dobiveni uklanjanjem i demontažom, odvoz na privremeni gradilišni deponij i u konačnici na deponij namijenjen prihvatu građevinskog otpada, s čišćenjem gradilišta i dovođenjem skladišnih površina u prvobitno stanje, trebaju biti uključeni u jediničnoj cijeni radova i neće se posebno priznavati.</t>
  </si>
  <si>
    <t>Svi transporti materijala dobiveni uklanjanjem (rušenjem) i demontažom, odvoz na privremeni gradilišni deponij i u konačnici na deponij namijenjen prihvatu građevinskog otpada, s čišćenjem gradilišta i dovođenjem skladišnih površina u prvobitno stanje, trebaju biti uključeni u jediničnoj cijeni radova i neće se posebno priznavati.</t>
  </si>
  <si>
    <t>Stavka obuhvaća i sve režijske troškove gradilišta, te eventualne troškove najma prostora za skladištenje materijala za izvođenje radova na preuređenju sanitarnih čvorova i instalacija unutarnjeg vodovoda i kanalizacije.</t>
  </si>
  <si>
    <t>Uklanjanje obzida instalacijskih kanala  iz opeke debljine 12 cm. Instalacijski kanali formirani su u uglovima prostorije te se, u pravilu, uklanjaju dvije strane. Stavkom obračunati pažljivo uklanjanje kako se ne bi oštetio dio zida na koji je instalacijski kanal spojen, te zvršna obrada pc mortom na mjestu spoja kako bi predmetni dijelovi zida bili spremni za izvođenje keramičarskih radova .</t>
  </si>
  <si>
    <t>Izradu otvora u stropnoj ploči, uključivo sve slojeve poda i stropa. Konstrukcija kao sitnorebrasti strop, debljina gornje ploče do 12 cm. Dimenzije otvora do 15/15 cm, a isti služe za prolaz cjevovoda vodovoda i odvodnje iz jedne etaže na drugu. Stavkom uključeno pažljivo izrezivanje postojeće podne obloge ( debljina slojeva cca. 10 cm), širine do 15 cm od zida, zatvaranje (sanacija) otvora nakon izvedbe instalaterskih radova te sanacija podne obloge. Podna obloga je iz keramike ili iz parketa.</t>
  </si>
  <si>
    <t xml:space="preserve">Uklanjanje postojeći podnih keramičkih pločica i cementnog estriha ispod njih, na dijelovima gdje isti nije dovoljno kvalitetan. Pretpostavljena debljina estriha cca. 6 cm. </t>
  </si>
  <si>
    <t xml:space="preserve"> - keramičke pločice</t>
  </si>
  <si>
    <t xml:space="preserve"> - cementni estrih</t>
  </si>
  <si>
    <t>Lamelirani metalni (alu) strop, proizvod kao Hunter-Douglas, potrebno je ukloniti na dijelu stropa u sanitarnim čvorovima gdje se unutar spuštenog stropa izvode instalacije vodovoda i odvodnje.</t>
  </si>
  <si>
    <t xml:space="preserve">Demontaža postojećih vrata prema hodniku </t>
  </si>
  <si>
    <t>Obračun po broju uklonjenih vrata</t>
  </si>
  <si>
    <t xml:space="preserve"> - dimenzija 75-80 cm/ 200-210 cm </t>
  </si>
  <si>
    <t xml:space="preserve"> - dimenzija 80-86cm/ 200-210 cm </t>
  </si>
  <si>
    <t>Pažljiva demontaža i uklanjanje postojećih drvenih vrata na ulazu u postojeće sanitarne čvorove. Stavka uključuje vrlo pažljivo uklanjanje postojećeg dovratnika, na način da se ne ošteti podna obloga u hodniku.</t>
  </si>
  <si>
    <t xml:space="preserve">Demontaža postojećih vrata u sanitarnim čvorovima </t>
  </si>
  <si>
    <t xml:space="preserve">Demontaža i uklanjanje postojećih drvenih vratnih krila  i dovratnika na ulazu u kabinu unutar sanitarnog čvor i drugim pomoćnim prostorima. Stavka uključuje pažljivo uklanjanje dovratnika, na način da se ne bi prekomjerno oštetio zid i pod, odnosno da se ne ošteti zidarski otvor. </t>
  </si>
  <si>
    <t xml:space="preserve"> - dimenzija 70-75cm/ 195-205 cm </t>
  </si>
  <si>
    <t>Cementni estrih</t>
  </si>
  <si>
    <t xml:space="preserve">Debljina cementnog estriha pretpostavljena, a izvedbena debljinu će se utvrditi nakon uklanjanja postojećih slojeva poda, uz dogovor s investitorom i projektantom. </t>
  </si>
  <si>
    <t xml:space="preserve">Izrada prema shemi koju predlaže izvođač, a odobrava investitor. Za sve stavke je potrebno, prije izrade stolarije, napraviti izmjeru na gradilištu. </t>
  </si>
  <si>
    <t>Dobava materijala i izrada obloge vodokotlića u sanitarnim čvorovima. Oblogu izvesti od dvostruke vlagootporne impregnirane gips-kartonske ploče debljine 12,5 mm, na odgovarajućoj metalnoj potkonstrukciji.</t>
  </si>
  <si>
    <t>Sav upotrebljeni materijal treba zadovoljavati postojeće uzance i propise, a posebno: Pravilnik o tehničkim mjerama i uvjetima za završne radove u građevinarstvu, Tehnički uvjeti za izvođenje soboslikarskih-ličilačkih radova HRN U.F.2.015.
Ukoliko opis neke od vrste dovodi do sumnje u način izvedbe, izvođač treba pravovremeno tražiti objašnjenje od naručitelja.</t>
  </si>
  <si>
    <t>Dobava materijala, te bojanje vidljivih ploha (ispod spuštenog stropa) ožbukanih zidova i zidova iz  gipskartonskih ploča disperzivnom bojom u 2 sloja. U stavku uključena prethodna priprema podloge (impregniranje, kitanje većih oštećenja, gletanje, brušenje).</t>
  </si>
  <si>
    <t>U jediničnu cijenu uračunati sav potreban materijal i rad potreban za dogradnju cjevovoda radijatorskog grijanja, u svrhu promjene položaja radijatora.</t>
  </si>
  <si>
    <t>Dobava i ugradnja čeličnih bešavnih  cijevi, izrađene prema standardu HRN EN 10216, standardne debljine stijenke, kao i istovrsnih oblikovnih komada. Prije ugradnje površinu cijevi potrebno je odmastiti i četkanjem očistiti od nečistoča, a nakon toga izvršiti zaštitu površine dvostrukim premazom temeljne boje. Cijevi Ø 21,3 i 33,7 mm.</t>
  </si>
  <si>
    <t>1. DIO</t>
  </si>
  <si>
    <t xml:space="preserve"> - otvor u zidu debljine 25 cm</t>
  </si>
  <si>
    <t xml:space="preserve">Izradu otvora (strojno) u rebrima sitnorebrastog stropa, debljina rebra do 10 cm. Dimenzije otvora do 15/15 cm, a isti služe za prolaz cjevovoda vodovoda i odvodnje iz jedne etaže na drugu. Voditi računa da se na ošteti armatura stropne ploče odnosno rebara. </t>
  </si>
  <si>
    <t>Dobava materijala te izrada špaleta nakon izvedebe otvora u pregradnom zidu, odnosno nakon uklanjanja dovratnika. Širna špalete cca. 15 cm.</t>
  </si>
  <si>
    <t xml:space="preserve">Izradu šliceva u podnoj konstrukciji (estrih) za ugradnju cijevi odvodnje. Šlicevi dimenzije cca. 8/8 cm, uz proširenje na pozicijama podnih sifona. </t>
  </si>
  <si>
    <t>U cijenu uključena potrebna skela (visina podgleda stropa od gotovog poda cca. 3,5m, a visina stropne ploče na koji se vješa potkonstrukcija cca. 4,0 m).</t>
  </si>
  <si>
    <t>Demontaža i ponovna montaža spremnika za toaletni papir</t>
  </si>
  <si>
    <t>Demontaža te ponovna montaža spremnika za toaletni papir nakon završetka radova. Spremnike pažljivo demontirati te deponirati u zgradi škole, na mjestu prema dogovoru s korisnikom zgrade. U cijenu uključiti i novi pričvrsni pribor koji je potreban za pravilnu montažu spremnika (vijci, tiple).</t>
  </si>
  <si>
    <t>Demontaža postojećih radijatora te ponovna montaža nakon čiščenja i ličenja. Stavkom obuhvatiti nove termostatske glave i ventile, te sav montažni i pričvrsni pribor. Radijatori prosječne dimenzije 100/60 cm.</t>
  </si>
  <si>
    <t>Demontaža i ponovna montaža postojećih radijatora</t>
  </si>
  <si>
    <t xml:space="preserve"> - podžbukni prekidač</t>
  </si>
  <si>
    <t xml:space="preserve"> - poddžbukni prekidač i nova instalacijska kutija</t>
  </si>
  <si>
    <t>1.4.1.</t>
  </si>
  <si>
    <t>1.4.2.</t>
  </si>
  <si>
    <t>1.9.1.</t>
  </si>
  <si>
    <t>1.9.2.</t>
  </si>
  <si>
    <t>1.13.1</t>
  </si>
  <si>
    <t>1.13.2</t>
  </si>
  <si>
    <t>1.14.1.</t>
  </si>
  <si>
    <t>1.14.2</t>
  </si>
  <si>
    <t xml:space="preserve"> - koljeno 45°,DN/OD 75 mm</t>
  </si>
  <si>
    <t xml:space="preserve"> - odvojak 45°, DN 110/50 mm </t>
  </si>
  <si>
    <t xml:space="preserve"> - odvojak 90°, DN 50/50 mm </t>
  </si>
  <si>
    <t xml:space="preserve"> - redukcija, DN 75/50 mm</t>
  </si>
  <si>
    <t xml:space="preserve"> - redukcija, DN 110/50 mm</t>
  </si>
  <si>
    <t xml:space="preserve"> - klizna spojnica DN 110 mm </t>
  </si>
  <si>
    <t>3.1.21.</t>
  </si>
  <si>
    <t xml:space="preserve"> - klizna spojnica DN 75 mm</t>
  </si>
  <si>
    <t>3.1.22.</t>
  </si>
  <si>
    <t>3.1.23.</t>
  </si>
  <si>
    <t xml:space="preserve"> - revizija, DN 75 mm </t>
  </si>
  <si>
    <t xml:space="preserve"> - odvojak 45°, DN 75/75 mm </t>
  </si>
  <si>
    <t xml:space="preserve"> - redukcija, DN 110/75 mm</t>
  </si>
  <si>
    <t xml:space="preserve"> - odvojak 90°, DN 110/75 mm </t>
  </si>
  <si>
    <t xml:space="preserve"> - dvostruki odvojak 45°, DN 110/110/110 mm </t>
  </si>
  <si>
    <r>
      <t>Obračun po m</t>
    </r>
    <r>
      <rPr>
        <vertAlign val="superscript"/>
        <sz val="10"/>
        <rFont val="Arial"/>
        <family val="2"/>
      </rPr>
      <t>3</t>
    </r>
    <r>
      <rPr>
        <sz val="10"/>
        <rFont val="Arial"/>
        <family val="2"/>
      </rPr>
      <t xml:space="preserve"> uklonjenog zida</t>
    </r>
  </si>
  <si>
    <r>
      <t>m</t>
    </r>
    <r>
      <rPr>
        <vertAlign val="superscript"/>
        <sz val="10"/>
        <rFont val="Arial"/>
        <family val="2"/>
      </rPr>
      <t>3</t>
    </r>
  </si>
  <si>
    <r>
      <t>m</t>
    </r>
    <r>
      <rPr>
        <vertAlign val="superscript"/>
        <sz val="10"/>
        <rFont val="Arial"/>
        <family val="2"/>
      </rPr>
      <t>2</t>
    </r>
  </si>
  <si>
    <r>
      <t>Obračun po m</t>
    </r>
    <r>
      <rPr>
        <vertAlign val="superscript"/>
        <sz val="10"/>
        <rFont val="Arial"/>
        <family val="2"/>
      </rPr>
      <t xml:space="preserve">1 </t>
    </r>
    <r>
      <rPr>
        <sz val="10"/>
        <rFont val="Arial"/>
        <family val="2"/>
      </rPr>
      <t>izvedenog šlica</t>
    </r>
  </si>
  <si>
    <r>
      <t>m</t>
    </r>
    <r>
      <rPr>
        <vertAlign val="superscript"/>
        <sz val="10"/>
        <rFont val="Arial"/>
        <family val="2"/>
      </rPr>
      <t>1</t>
    </r>
  </si>
  <si>
    <r>
      <t>Obračun po m</t>
    </r>
    <r>
      <rPr>
        <vertAlign val="superscript"/>
        <sz val="10"/>
        <rFont val="Arial"/>
        <family val="2"/>
      </rPr>
      <t xml:space="preserve">2 </t>
    </r>
    <r>
      <rPr>
        <sz val="10"/>
        <rFont val="Arial"/>
        <family val="2"/>
      </rPr>
      <t xml:space="preserve">uklonjenih podnih pločica te uklonjenog estriha. </t>
    </r>
  </si>
  <si>
    <r>
      <t>Obračun po m</t>
    </r>
    <r>
      <rPr>
        <vertAlign val="superscript"/>
        <sz val="10"/>
        <rFont val="Arial"/>
        <family val="2"/>
      </rPr>
      <t xml:space="preserve">2 </t>
    </r>
    <r>
      <rPr>
        <sz val="10"/>
        <rFont val="Arial"/>
        <family val="2"/>
      </rPr>
      <t>uklonjenih pločica</t>
    </r>
  </si>
  <si>
    <r>
      <t>Obračun po m</t>
    </r>
    <r>
      <rPr>
        <vertAlign val="superscript"/>
        <sz val="10"/>
        <rFont val="Arial"/>
        <family val="2"/>
      </rPr>
      <t xml:space="preserve">2 </t>
    </r>
    <r>
      <rPr>
        <sz val="10"/>
        <rFont val="Arial"/>
        <family val="2"/>
      </rPr>
      <t>uklonjenog spuštenog stropa.</t>
    </r>
  </si>
  <si>
    <r>
      <t>Obračun po m</t>
    </r>
    <r>
      <rPr>
        <vertAlign val="superscript"/>
        <sz val="10"/>
        <rFont val="Arial"/>
        <family val="2"/>
      </rPr>
      <t xml:space="preserve">2 </t>
    </r>
    <r>
      <rPr>
        <sz val="10"/>
        <rFont val="Arial"/>
        <family val="2"/>
      </rPr>
      <t>izvedenog estriha</t>
    </r>
  </si>
  <si>
    <r>
      <t>Obračun po m</t>
    </r>
    <r>
      <rPr>
        <vertAlign val="superscript"/>
        <sz val="10"/>
        <rFont val="Arial"/>
        <family val="2"/>
      </rPr>
      <t xml:space="preserve">1 </t>
    </r>
    <r>
      <rPr>
        <sz val="10"/>
        <rFont val="Arial"/>
        <family val="2"/>
      </rPr>
      <t>izvedene šapalete</t>
    </r>
  </si>
  <si>
    <r>
      <t>Obračun po m</t>
    </r>
    <r>
      <rPr>
        <vertAlign val="superscript"/>
        <sz val="10"/>
        <rFont val="Arial"/>
        <family val="2"/>
      </rPr>
      <t xml:space="preserve">1 </t>
    </r>
    <r>
      <rPr>
        <sz val="10"/>
        <rFont val="Arial"/>
        <family val="2"/>
      </rPr>
      <t>saniranog zidnog šlica</t>
    </r>
  </si>
  <si>
    <r>
      <t>Obračun po m</t>
    </r>
    <r>
      <rPr>
        <vertAlign val="superscript"/>
        <sz val="10"/>
        <rFont val="Arial"/>
        <family val="2"/>
      </rPr>
      <t xml:space="preserve">1 </t>
    </r>
    <r>
      <rPr>
        <sz val="10"/>
        <rFont val="Arial"/>
        <family val="2"/>
      </rPr>
      <t>podnog šlica</t>
    </r>
  </si>
  <si>
    <r>
      <t>Obračun po m</t>
    </r>
    <r>
      <rPr>
        <vertAlign val="superscript"/>
        <sz val="10"/>
        <rFont val="Arial"/>
        <family val="2"/>
      </rPr>
      <t xml:space="preserve">2 </t>
    </r>
    <r>
      <rPr>
        <sz val="10"/>
        <rFont val="Arial"/>
        <family val="2"/>
      </rPr>
      <t>sanirane površine.</t>
    </r>
  </si>
  <si>
    <r>
      <t>Obračun po m</t>
    </r>
    <r>
      <rPr>
        <vertAlign val="superscript"/>
        <sz val="10"/>
        <rFont val="Arial"/>
        <family val="2"/>
      </rPr>
      <t xml:space="preserve">2 </t>
    </r>
    <r>
      <rPr>
        <sz val="10"/>
        <rFont val="Arial"/>
        <family val="2"/>
      </rPr>
      <t>sanirane površine</t>
    </r>
  </si>
  <si>
    <r>
      <t>Obračun po m</t>
    </r>
    <r>
      <rPr>
        <vertAlign val="superscript"/>
        <sz val="10"/>
        <rFont val="Arial"/>
        <family val="2"/>
      </rPr>
      <t xml:space="preserve">2 </t>
    </r>
    <r>
      <rPr>
        <sz val="10"/>
        <rFont val="Arial"/>
        <family val="2"/>
      </rPr>
      <t>izvedenog zida</t>
    </r>
  </si>
  <si>
    <r>
      <t>Obračun po m</t>
    </r>
    <r>
      <rPr>
        <vertAlign val="superscript"/>
        <sz val="10"/>
        <rFont val="Arial"/>
        <family val="2"/>
      </rPr>
      <t xml:space="preserve">2 </t>
    </r>
    <r>
      <rPr>
        <sz val="10"/>
        <rFont val="Arial"/>
        <family val="2"/>
      </rPr>
      <t>izvedene zidne obloge</t>
    </r>
  </si>
  <si>
    <r>
      <t>Obračun po m</t>
    </r>
    <r>
      <rPr>
        <vertAlign val="superscript"/>
        <sz val="10"/>
        <rFont val="Arial"/>
        <family val="2"/>
      </rPr>
      <t xml:space="preserve">2 </t>
    </r>
    <r>
      <rPr>
        <sz val="10"/>
        <rFont val="Arial"/>
        <family val="2"/>
      </rPr>
      <t>izvedene obloge</t>
    </r>
  </si>
  <si>
    <r>
      <t>Obračun po m</t>
    </r>
    <r>
      <rPr>
        <vertAlign val="superscript"/>
        <sz val="10"/>
        <rFont val="Arial"/>
        <family val="2"/>
      </rPr>
      <t xml:space="preserve">2 </t>
    </r>
    <r>
      <rPr>
        <sz val="10"/>
        <rFont val="Arial"/>
        <family val="2"/>
      </rPr>
      <t>ugrađenih gipskartonskih ploča.</t>
    </r>
  </si>
  <si>
    <r>
      <t>Obračun po m</t>
    </r>
    <r>
      <rPr>
        <vertAlign val="superscript"/>
        <sz val="10"/>
        <rFont val="Arial"/>
        <family val="2"/>
      </rPr>
      <t xml:space="preserve">2 </t>
    </r>
    <r>
      <rPr>
        <sz val="10"/>
        <rFont val="Arial"/>
        <family val="2"/>
      </rPr>
      <t>izvedenog spuštenog stropa</t>
    </r>
  </si>
  <si>
    <r>
      <t xml:space="preserve">Boju i vrstu keramičkih pločica odabire investitor. Vrijednost podne keramike 16 </t>
    </r>
    <r>
      <rPr>
        <sz val="10"/>
        <rFont val="Calibri"/>
        <family val="2"/>
        <charset val="238"/>
      </rPr>
      <t>€</t>
    </r>
    <r>
      <rPr>
        <sz val="10"/>
        <rFont val="Arial"/>
        <family val="2"/>
      </rPr>
      <t>/m</t>
    </r>
    <r>
      <rPr>
        <vertAlign val="superscript"/>
        <sz val="10"/>
        <rFont val="Arial"/>
        <family val="2"/>
        <charset val="238"/>
      </rPr>
      <t>2</t>
    </r>
    <r>
      <rPr>
        <sz val="10"/>
        <rFont val="Arial"/>
        <family val="2"/>
      </rPr>
      <t xml:space="preserve"> bez uključenog PDV-a. </t>
    </r>
  </si>
  <si>
    <r>
      <t>Obračun po m</t>
    </r>
    <r>
      <rPr>
        <vertAlign val="superscript"/>
        <sz val="10"/>
        <rFont val="Arial"/>
        <family val="2"/>
      </rPr>
      <t>2</t>
    </r>
    <r>
      <rPr>
        <sz val="10"/>
        <rFont val="Arial"/>
        <family val="2"/>
      </rPr>
      <t xml:space="preserve"> površine odnosno m</t>
    </r>
    <r>
      <rPr>
        <vertAlign val="superscript"/>
        <sz val="10"/>
        <rFont val="Arial"/>
        <family val="2"/>
      </rPr>
      <t>1</t>
    </r>
    <r>
      <rPr>
        <sz val="10"/>
        <rFont val="Arial"/>
        <family val="2"/>
      </rPr>
      <t xml:space="preserve"> duljine sokla, bez obzira na veličinu prostorije.</t>
    </r>
  </si>
  <si>
    <r>
      <t>Obračun po m</t>
    </r>
    <r>
      <rPr>
        <vertAlign val="superscript"/>
        <sz val="10"/>
        <rFont val="Arial"/>
        <family val="2"/>
      </rPr>
      <t xml:space="preserve">2 </t>
    </r>
    <r>
      <rPr>
        <sz val="10"/>
        <rFont val="Arial"/>
        <family val="2"/>
      </rPr>
      <t>površine</t>
    </r>
  </si>
  <si>
    <r>
      <t>Obračun po m</t>
    </r>
    <r>
      <rPr>
        <vertAlign val="superscript"/>
        <sz val="10"/>
        <rFont val="Arial"/>
        <family val="2"/>
      </rPr>
      <t xml:space="preserve">2 </t>
    </r>
    <r>
      <rPr>
        <sz val="10"/>
        <rFont val="Arial"/>
        <family val="2"/>
      </rPr>
      <t>obojene površine</t>
    </r>
  </si>
  <si>
    <r>
      <t>Obračun po m</t>
    </r>
    <r>
      <rPr>
        <vertAlign val="superscript"/>
        <sz val="10"/>
        <rFont val="Arial"/>
        <family val="2"/>
      </rPr>
      <t xml:space="preserve">1 </t>
    </r>
    <r>
      <rPr>
        <sz val="10"/>
        <rFont val="Arial"/>
        <family val="2"/>
      </rPr>
      <t>obojene cijevi</t>
    </r>
  </si>
  <si>
    <r>
      <t>Obračun prema m</t>
    </r>
    <r>
      <rPr>
        <vertAlign val="superscript"/>
        <sz val="10"/>
        <rFont val="Arial"/>
        <family val="2"/>
        <charset val="238"/>
      </rPr>
      <t>1</t>
    </r>
    <r>
      <rPr>
        <sz val="10"/>
        <rFont val="Arial"/>
        <family val="2"/>
        <charset val="238"/>
      </rPr>
      <t xml:space="preserve"> ugrađene cijevi</t>
    </r>
  </si>
  <si>
    <r>
      <t>Obračun prema m</t>
    </r>
    <r>
      <rPr>
        <vertAlign val="superscript"/>
        <sz val="10"/>
        <rFont val="Arial"/>
        <family val="2"/>
        <charset val="238"/>
      </rPr>
      <t>1</t>
    </r>
    <r>
      <rPr>
        <sz val="10"/>
        <rFont val="Arial"/>
        <family val="2"/>
        <charset val="238"/>
      </rPr>
      <t xml:space="preserve"> ugrađene izolacije.</t>
    </r>
  </si>
  <si>
    <r>
      <rPr>
        <b/>
        <sz val="10"/>
        <rFont val="Arial"/>
        <family val="2"/>
        <charset val="238"/>
      </rPr>
      <t>Napomena</t>
    </r>
    <r>
      <rPr>
        <sz val="10"/>
        <rFont val="Arial"/>
        <family val="2"/>
        <charset val="238"/>
      </rPr>
      <t>: Visinu sanitarnih uređaja (umivaonici, pisoari) prilagoditi namjeni sanitarnog čvora (za djecu ili odrasle). Potrebno je prije demontaže napraviti izmjeru postojećeg stanje te opremu ugraditi prema istom, odnosno konzultirati investitora za eventualne izmjene.</t>
    </r>
  </si>
  <si>
    <r>
      <rPr>
        <b/>
        <sz val="10"/>
        <rFont val="Arial"/>
        <family val="2"/>
        <charset val="238"/>
      </rPr>
      <t>Napomena:</t>
    </r>
    <r>
      <rPr>
        <sz val="10"/>
        <rFont val="Arial"/>
        <family val="2"/>
        <charset val="238"/>
      </rPr>
      <t xml:space="preserve"> Ako stavkom nije drugačije navedeno, u jediničnu cijenu stavaka uključiti odvoz i zbrinjavanje otpada nastalog demontažom i uklanjanjem elemenata i slojeva.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</si>
</sst>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k_n_-;\-* #,##0.00\ _k_n_-;_-* &quot;-&quot;??\ _k_n_-;_-@_-"/>
    <numFmt numFmtId="165" formatCode="0.0"/>
    <numFmt numFmtId="166" formatCode="#,##0.0"/>
    <numFmt numFmtId="167" formatCode="#,##0.00_ ;\-#,##0.00\ "/>
    <numFmt numFmtId="168" formatCode="#,##0.00;[Red]#,##0.00"/>
    <numFmt numFmtId="169" formatCode="#,##0.00\ &quot;kn&quot;"/>
  </numFmts>
  <fonts count="6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2"/>
      <name val="Arial"/>
      <family val="2"/>
      <charset val="238"/>
    </font>
    <font>
      <sz val="8"/>
      <name val="Arial"/>
      <family val="2"/>
    </font>
    <font>
      <sz val="10"/>
      <name val="Arial"/>
      <family val="2"/>
      <charset val="238"/>
    </font>
    <font>
      <b/>
      <sz val="10"/>
      <name val="Arial"/>
      <family val="2"/>
      <charset val="238"/>
    </font>
    <font>
      <b/>
      <sz val="12"/>
      <name val="Arial"/>
      <family val="2"/>
      <charset val="238"/>
    </font>
    <font>
      <sz val="8"/>
      <name val="Arial"/>
      <family val="2"/>
      <charset val="238"/>
    </font>
    <font>
      <b/>
      <sz val="11"/>
      <name val="Arial"/>
      <family val="2"/>
      <charset val="238"/>
    </font>
    <font>
      <sz val="8"/>
      <name val="Arial"/>
      <family val="2"/>
      <charset val="238"/>
    </font>
    <font>
      <sz val="9"/>
      <name val="Arial"/>
      <family val="2"/>
      <charset val="238"/>
    </font>
    <font>
      <u/>
      <sz val="12"/>
      <name val="Arial"/>
      <family val="2"/>
      <charset val="238"/>
    </font>
    <font>
      <u/>
      <sz val="10"/>
      <name val="Arial"/>
      <family val="2"/>
      <charset val="238"/>
    </font>
    <font>
      <sz val="11"/>
      <name val="Arial"/>
      <family val="2"/>
      <charset val="238"/>
    </font>
    <font>
      <sz val="10"/>
      <name val="Helv"/>
    </font>
    <font>
      <sz val="8"/>
      <name val="Arial"/>
      <family val="2"/>
      <charset val="238"/>
    </font>
    <font>
      <b/>
      <sz val="11"/>
      <name val="Arial"/>
      <family val="2"/>
    </font>
    <font>
      <sz val="11"/>
      <name val="Arial"/>
      <family val="2"/>
    </font>
    <font>
      <sz val="10"/>
      <name val="Arial"/>
      <family val="2"/>
    </font>
    <font>
      <i/>
      <sz val="10"/>
      <name val="Arial"/>
      <family val="2"/>
      <charset val="238"/>
    </font>
    <font>
      <sz val="11"/>
      <color theme="1"/>
      <name val="Calibri"/>
      <family val="2"/>
      <charset val="238"/>
      <scheme val="minor"/>
    </font>
    <font>
      <b/>
      <i/>
      <sz val="10"/>
      <name val="Arial"/>
      <family val="2"/>
      <charset val="238"/>
    </font>
    <font>
      <b/>
      <i/>
      <sz val="12"/>
      <name val="Arial"/>
      <family val="2"/>
      <charset val="238"/>
    </font>
    <font>
      <sz val="6"/>
      <name val="Arial"/>
      <family val="2"/>
      <charset val="238"/>
    </font>
    <font>
      <sz val="4"/>
      <name val="Arial"/>
      <family val="2"/>
      <charset val="238"/>
    </font>
    <font>
      <sz val="3"/>
      <name val="Arial"/>
      <family val="2"/>
      <charset val="238"/>
    </font>
    <font>
      <b/>
      <u/>
      <sz val="12"/>
      <name val="Arial"/>
      <family val="2"/>
      <charset val="238"/>
    </font>
    <font>
      <b/>
      <sz val="10"/>
      <name val="Arial"/>
      <family val="2"/>
    </font>
    <font>
      <b/>
      <i/>
      <sz val="10"/>
      <name val="Arial"/>
      <family val="2"/>
    </font>
    <font>
      <sz val="12"/>
      <name val="Arial"/>
      <family val="2"/>
    </font>
    <font>
      <b/>
      <i/>
      <sz val="6"/>
      <name val="Arial"/>
      <family val="2"/>
    </font>
    <font>
      <sz val="6"/>
      <name val="Arial"/>
      <family val="2"/>
    </font>
    <font>
      <i/>
      <sz val="10"/>
      <name val="Arial"/>
      <family val="2"/>
    </font>
    <font>
      <sz val="3"/>
      <name val="Arial"/>
      <family val="2"/>
    </font>
    <font>
      <b/>
      <i/>
      <sz val="12"/>
      <name val="Arial"/>
      <family val="2"/>
    </font>
    <font>
      <vertAlign val="superscript"/>
      <sz val="10"/>
      <name val="Arial"/>
      <family val="2"/>
      <charset val="238"/>
    </font>
    <font>
      <b/>
      <i/>
      <sz val="6"/>
      <name val="Arial"/>
      <family val="2"/>
      <charset val="238"/>
    </font>
    <font>
      <sz val="12"/>
      <name val="Helv"/>
    </font>
    <font>
      <sz val="10"/>
      <name val="CRO_Swiss_Con-Normal"/>
      <charset val="238"/>
    </font>
    <font>
      <sz val="5"/>
      <name val="Arial"/>
      <family val="2"/>
    </font>
    <font>
      <sz val="11"/>
      <color theme="1"/>
      <name val="Calibri"/>
      <family val="2"/>
      <scheme val="minor"/>
    </font>
    <font>
      <i/>
      <sz val="5"/>
      <name val="Arial"/>
      <family val="2"/>
    </font>
    <font>
      <sz val="2"/>
      <name val="Arial"/>
      <family val="2"/>
    </font>
    <font>
      <sz val="2"/>
      <name val="Arial"/>
      <family val="2"/>
      <charset val="238"/>
    </font>
    <font>
      <sz val="5"/>
      <name val="Arial"/>
      <family val="2"/>
      <charset val="238"/>
    </font>
    <font>
      <b/>
      <sz val="3"/>
      <name val="Arial"/>
      <family val="2"/>
      <charset val="238"/>
    </font>
    <font>
      <sz val="11"/>
      <name val="Helv"/>
    </font>
    <font>
      <b/>
      <sz val="5"/>
      <name val="Arial"/>
      <family val="2"/>
      <charset val="238"/>
    </font>
    <font>
      <b/>
      <sz val="8"/>
      <name val="Arial"/>
      <family val="2"/>
      <charset val="238"/>
    </font>
    <font>
      <sz val="10"/>
      <color rgb="FF0000CC"/>
      <name val="Arial"/>
      <family val="2"/>
      <charset val="238"/>
    </font>
    <font>
      <sz val="5"/>
      <color rgb="FF0000CC"/>
      <name val="Arial"/>
      <family val="2"/>
      <charset val="238"/>
    </font>
    <font>
      <b/>
      <i/>
      <sz val="5"/>
      <name val="Arial"/>
      <family val="2"/>
    </font>
    <font>
      <vertAlign val="superscript"/>
      <sz val="10"/>
      <name val="Arial"/>
      <family val="2"/>
    </font>
    <font>
      <b/>
      <sz val="5"/>
      <name val="Arial"/>
      <family val="2"/>
    </font>
    <font>
      <sz val="10"/>
      <name val="Calibri"/>
      <family val="2"/>
      <charset val="238"/>
    </font>
    <font>
      <b/>
      <sz val="12"/>
      <name val="Arial"/>
      <family val="2"/>
    </font>
    <font>
      <b/>
      <sz val="3"/>
      <name val="Arial"/>
      <family val="2"/>
    </font>
    <font>
      <b/>
      <i/>
      <sz val="5"/>
      <name val="Arial"/>
      <family val="2"/>
      <charset val="238"/>
    </font>
    <font>
      <b/>
      <sz val="4"/>
      <name val="Arial"/>
      <family val="2"/>
      <charset val="238"/>
    </font>
    <font>
      <b/>
      <i/>
      <sz val="3"/>
      <name val="Arial"/>
      <family val="2"/>
      <charset val="238"/>
    </font>
  </fonts>
  <fills count="3">
    <fill>
      <patternFill patternType="none"/>
    </fill>
    <fill>
      <patternFill patternType="gray125"/>
    </fill>
    <fill>
      <patternFill patternType="solid">
        <fgColor theme="0"/>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bottom style="double">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style="double">
        <color indexed="64"/>
      </top>
      <bottom style="thin">
        <color indexed="64"/>
      </bottom>
      <diagonal/>
    </border>
  </borders>
  <cellStyleXfs count="65">
    <xf numFmtId="4" fontId="0" fillId="0" borderId="0"/>
    <xf numFmtId="0" fontId="7" fillId="0" borderId="0"/>
    <xf numFmtId="0" fontId="26" fillId="0" borderId="1">
      <alignment horizontal="left" vertical="top" wrapText="1"/>
    </xf>
    <xf numFmtId="0" fontId="26" fillId="0" borderId="1">
      <alignment horizontal="center" vertical="center" wrapText="1"/>
    </xf>
    <xf numFmtId="0" fontId="26" fillId="0" borderId="1">
      <alignment horizontal="center" vertical="center"/>
    </xf>
    <xf numFmtId="0" fontId="6" fillId="0" borderId="0">
      <alignment horizontal="left" vertical="top" wrapText="1"/>
    </xf>
    <xf numFmtId="164" fontId="10" fillId="0" borderId="0" applyFont="0" applyFill="0" applyBorder="0" applyAlignment="0" applyProtection="0"/>
    <xf numFmtId="164" fontId="7" fillId="0" borderId="0" applyFont="0" applyFill="0" applyBorder="0" applyAlignment="0" applyProtection="0"/>
    <xf numFmtId="0" fontId="10" fillId="0" borderId="0"/>
    <xf numFmtId="0" fontId="7" fillId="0" borderId="0"/>
    <xf numFmtId="0" fontId="26" fillId="0" borderId="0"/>
    <xf numFmtId="0" fontId="7" fillId="0" borderId="0"/>
    <xf numFmtId="0" fontId="10" fillId="0" borderId="0">
      <alignment wrapText="1"/>
    </xf>
    <xf numFmtId="0" fontId="10" fillId="0" borderId="0">
      <alignment wrapText="1"/>
    </xf>
    <xf numFmtId="0" fontId="7" fillId="0" borderId="0">
      <alignment wrapText="1"/>
    </xf>
    <xf numFmtId="0" fontId="7" fillId="0" borderId="0">
      <alignment wrapText="1"/>
    </xf>
    <xf numFmtId="0" fontId="10" fillId="0" borderId="0">
      <alignment wrapText="1"/>
    </xf>
    <xf numFmtId="0" fontId="10" fillId="0" borderId="0"/>
    <xf numFmtId="0" fontId="7" fillId="0" borderId="0"/>
    <xf numFmtId="0" fontId="7" fillId="0" borderId="0"/>
    <xf numFmtId="0" fontId="7" fillId="0" borderId="0"/>
    <xf numFmtId="0" fontId="10" fillId="0" borderId="0"/>
    <xf numFmtId="0" fontId="7" fillId="0" borderId="0"/>
    <xf numFmtId="0" fontId="10" fillId="0" borderId="0"/>
    <xf numFmtId="164" fontId="7" fillId="0" borderId="0" applyFont="0" applyFill="0" applyBorder="0" applyAlignment="0" applyProtection="0"/>
    <xf numFmtId="164" fontId="10"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1">
      <alignment horizontal="left" vertical="top" wrapText="1"/>
    </xf>
    <xf numFmtId="0" fontId="5" fillId="0" borderId="1">
      <alignment horizontal="center" vertical="center" wrapText="1"/>
    </xf>
    <xf numFmtId="0" fontId="5" fillId="0" borderId="1">
      <alignment horizontal="center" vertical="center"/>
    </xf>
    <xf numFmtId="0" fontId="44" fillId="0" borderId="0"/>
    <xf numFmtId="0" fontId="24" fillId="0" borderId="0"/>
    <xf numFmtId="43" fontId="24" fillId="0" borderId="0" applyFont="0" applyFill="0" applyBorder="0" applyAlignment="0" applyProtection="0"/>
    <xf numFmtId="0" fontId="8" fillId="0" borderId="0"/>
    <xf numFmtId="0" fontId="24" fillId="0" borderId="0"/>
    <xf numFmtId="0" fontId="19" fillId="0" borderId="0"/>
    <xf numFmtId="0" fontId="8" fillId="0" borderId="0"/>
    <xf numFmtId="0" fontId="7" fillId="0" borderId="0"/>
    <xf numFmtId="0" fontId="7" fillId="0" borderId="0"/>
    <xf numFmtId="0" fontId="46" fillId="0" borderId="0"/>
    <xf numFmtId="0" fontId="4" fillId="0" borderId="0"/>
    <xf numFmtId="0" fontId="19" fillId="0" borderId="0"/>
    <xf numFmtId="0" fontId="3" fillId="0" borderId="0"/>
    <xf numFmtId="0" fontId="2" fillId="0" borderId="0"/>
    <xf numFmtId="0" fontId="7" fillId="0" borderId="0"/>
    <xf numFmtId="4" fontId="7" fillId="0" borderId="0"/>
    <xf numFmtId="0" fontId="1" fillId="0" borderId="1">
      <alignment horizontal="left" vertical="top" wrapText="1"/>
    </xf>
    <xf numFmtId="0" fontId="1" fillId="0" borderId="1">
      <alignment horizontal="center" vertical="center" wrapText="1"/>
    </xf>
    <xf numFmtId="0" fontId="1" fillId="0" borderId="1">
      <alignment horizontal="center" vertical="center"/>
    </xf>
    <xf numFmtId="0" fontId="1" fillId="0" borderId="0"/>
    <xf numFmtId="0" fontId="1" fillId="0" borderId="0"/>
    <xf numFmtId="0" fontId="1" fillId="0" borderId="1">
      <alignment horizontal="left" vertical="top" wrapText="1"/>
    </xf>
    <xf numFmtId="0" fontId="1" fillId="0" borderId="1">
      <alignment horizontal="center" vertical="center" wrapText="1"/>
    </xf>
    <xf numFmtId="0" fontId="1" fillId="0" borderId="1">
      <alignment horizontal="center" vertical="center"/>
    </xf>
    <xf numFmtId="0" fontId="1" fillId="0" borderId="0"/>
    <xf numFmtId="0" fontId="1" fillId="0" borderId="0"/>
    <xf numFmtId="0" fontId="1" fillId="0" borderId="0"/>
  </cellStyleXfs>
  <cellXfs count="512">
    <xf numFmtId="4" fontId="0" fillId="0" borderId="0" xfId="0"/>
    <xf numFmtId="4" fontId="8" fillId="0" borderId="0" xfId="0" applyFont="1"/>
    <xf numFmtId="49" fontId="13" fillId="0" borderId="0" xfId="0" applyNumberFormat="1" applyFont="1" applyAlignment="1">
      <alignment horizontal="center" vertical="top"/>
    </xf>
    <xf numFmtId="4" fontId="13" fillId="0" borderId="0" xfId="0" applyFont="1" applyAlignment="1">
      <alignment horizontal="left" vertical="top"/>
    </xf>
    <xf numFmtId="165" fontId="13" fillId="0" borderId="0" xfId="0" applyNumberFormat="1" applyFont="1" applyAlignment="1">
      <alignment horizontal="center"/>
    </xf>
    <xf numFmtId="166" fontId="13" fillId="0" borderId="0" xfId="0" applyNumberFormat="1" applyFont="1" applyAlignment="1">
      <alignment horizontal="right"/>
    </xf>
    <xf numFmtId="2" fontId="13" fillId="0" borderId="0" xfId="0" applyNumberFormat="1" applyFont="1" applyAlignment="1">
      <alignment horizontal="right"/>
    </xf>
    <xf numFmtId="49" fontId="13" fillId="0" borderId="2" xfId="0" applyNumberFormat="1" applyFont="1" applyBorder="1" applyAlignment="1">
      <alignment horizontal="center" vertical="top"/>
    </xf>
    <xf numFmtId="0" fontId="16" fillId="0" borderId="0" xfId="23" applyFont="1"/>
    <xf numFmtId="0" fontId="16" fillId="0" borderId="0" xfId="23" applyFont="1" applyAlignment="1">
      <alignment horizontal="center" vertical="center" wrapText="1"/>
    </xf>
    <xf numFmtId="0" fontId="14" fillId="0" borderId="0" xfId="23" applyFont="1" applyAlignment="1">
      <alignment horizontal="right" vertical="top" wrapText="1"/>
    </xf>
    <xf numFmtId="0" fontId="13" fillId="0" borderId="0" xfId="16" applyFont="1">
      <alignment wrapText="1"/>
    </xf>
    <xf numFmtId="0" fontId="16" fillId="0" borderId="0" xfId="23" applyFont="1" applyAlignment="1">
      <alignment horizontal="center"/>
    </xf>
    <xf numFmtId="4" fontId="20" fillId="0" borderId="0" xfId="0" applyFont="1"/>
    <xf numFmtId="4" fontId="13" fillId="0" borderId="0" xfId="0" applyFont="1" applyAlignment="1">
      <alignment wrapText="1"/>
    </xf>
    <xf numFmtId="4" fontId="13" fillId="0" borderId="0" xfId="0" applyFont="1"/>
    <xf numFmtId="4" fontId="19" fillId="0" borderId="0" xfId="0" applyFont="1" applyAlignment="1">
      <alignment wrapText="1"/>
    </xf>
    <xf numFmtId="0" fontId="7" fillId="0" borderId="0" xfId="17" applyFont="1"/>
    <xf numFmtId="4" fontId="24" fillId="0" borderId="0" xfId="0" applyFont="1"/>
    <xf numFmtId="4" fontId="25" fillId="0" borderId="0" xfId="0" applyFont="1" applyAlignment="1">
      <alignment horizontal="right"/>
    </xf>
    <xf numFmtId="4" fontId="11" fillId="0" borderId="0" xfId="0" applyFont="1" applyAlignment="1">
      <alignment horizontal="left" vertical="center"/>
    </xf>
    <xf numFmtId="49" fontId="7" fillId="0" borderId="0" xfId="0" applyNumberFormat="1" applyFont="1" applyAlignment="1">
      <alignment horizontal="center" vertical="top"/>
    </xf>
    <xf numFmtId="4" fontId="13" fillId="0" borderId="2" xfId="0" applyFont="1" applyBorder="1" applyAlignment="1">
      <alignment horizontal="center"/>
    </xf>
    <xf numFmtId="4" fontId="7" fillId="0" borderId="0" xfId="0" applyFont="1"/>
    <xf numFmtId="165" fontId="7" fillId="0" borderId="0" xfId="0" applyNumberFormat="1" applyFont="1" applyAlignment="1">
      <alignment horizontal="center"/>
    </xf>
    <xf numFmtId="2" fontId="7" fillId="0" borderId="0" xfId="0" applyNumberFormat="1" applyFont="1" applyAlignment="1">
      <alignment horizontal="right"/>
    </xf>
    <xf numFmtId="49" fontId="13" fillId="0" borderId="7" xfId="0" applyNumberFormat="1" applyFont="1" applyBorder="1" applyAlignment="1">
      <alignment horizontal="center" vertical="center" wrapText="1"/>
    </xf>
    <xf numFmtId="4" fontId="13" fillId="0" borderId="7" xfId="0" applyFont="1" applyBorder="1" applyAlignment="1">
      <alignment horizontal="center" vertical="center" wrapText="1"/>
    </xf>
    <xf numFmtId="166" fontId="13" fillId="0" borderId="7" xfId="0" applyNumberFormat="1" applyFont="1" applyBorder="1" applyAlignment="1">
      <alignment horizontal="center" vertical="center" wrapText="1"/>
    </xf>
    <xf numFmtId="2" fontId="13" fillId="0" borderId="7" xfId="0" applyNumberFormat="1" applyFont="1" applyBorder="1" applyAlignment="1">
      <alignment horizontal="center" vertical="center" wrapText="1"/>
    </xf>
    <xf numFmtId="49" fontId="11" fillId="0" borderId="0" xfId="0" applyNumberFormat="1" applyFont="1" applyAlignment="1">
      <alignment horizontal="center" vertical="top"/>
    </xf>
    <xf numFmtId="4" fontId="11" fillId="0" borderId="0" xfId="0" applyFont="1" applyAlignment="1">
      <alignment horizontal="left" vertical="top"/>
    </xf>
    <xf numFmtId="166" fontId="8" fillId="0" borderId="0" xfId="0" applyNumberFormat="1" applyFont="1" applyAlignment="1">
      <alignment horizontal="right"/>
    </xf>
    <xf numFmtId="4" fontId="29" fillId="0" borderId="0" xfId="0" applyFont="1"/>
    <xf numFmtId="166" fontId="7" fillId="0" borderId="0" xfId="0" applyNumberFormat="1" applyFont="1" applyAlignment="1">
      <alignment horizontal="right"/>
    </xf>
    <xf numFmtId="4" fontId="7" fillId="0" borderId="0" xfId="0" applyFont="1" applyAlignment="1">
      <alignment horizontal="right"/>
    </xf>
    <xf numFmtId="165" fontId="7" fillId="0" borderId="4" xfId="0" applyNumberFormat="1" applyFont="1" applyBorder="1" applyAlignment="1">
      <alignment horizontal="center"/>
    </xf>
    <xf numFmtId="166" fontId="28" fillId="0" borderId="4" xfId="0" applyNumberFormat="1" applyFont="1" applyBorder="1" applyAlignment="1">
      <alignment horizontal="right"/>
    </xf>
    <xf numFmtId="4" fontId="27" fillId="0" borderId="4" xfId="0" applyFont="1" applyBorder="1" applyAlignment="1">
      <alignment horizontal="right"/>
    </xf>
    <xf numFmtId="4" fontId="27" fillId="0" borderId="0" xfId="0" applyFont="1" applyAlignment="1">
      <alignment horizontal="right" vertical="top"/>
    </xf>
    <xf numFmtId="166" fontId="28" fillId="0" borderId="0" xfId="0" applyNumberFormat="1" applyFont="1" applyAlignment="1">
      <alignment horizontal="right"/>
    </xf>
    <xf numFmtId="4" fontId="27" fillId="0" borderId="0" xfId="0" applyFont="1" applyAlignment="1">
      <alignment horizontal="right"/>
    </xf>
    <xf numFmtId="165" fontId="29" fillId="0" borderId="0" xfId="0" applyNumberFormat="1" applyFont="1" applyAlignment="1">
      <alignment horizontal="center"/>
    </xf>
    <xf numFmtId="166" fontId="29" fillId="0" borderId="0" xfId="0" applyNumberFormat="1" applyFont="1" applyAlignment="1">
      <alignment horizontal="right"/>
    </xf>
    <xf numFmtId="4" fontId="7" fillId="0" borderId="0" xfId="0" applyFont="1" applyAlignment="1">
      <alignment wrapText="1"/>
    </xf>
    <xf numFmtId="49" fontId="7" fillId="0" borderId="0" xfId="0" applyNumberFormat="1" applyFont="1" applyAlignment="1">
      <alignment horizontal="right" vertical="top" wrapText="1"/>
    </xf>
    <xf numFmtId="4" fontId="7" fillId="0" borderId="0" xfId="0" applyFont="1" applyAlignment="1">
      <alignment horizontal="justify" vertical="top" wrapText="1"/>
    </xf>
    <xf numFmtId="0" fontId="7" fillId="0" borderId="0" xfId="21" applyFont="1" applyAlignment="1">
      <alignment horizontal="justify" vertical="top" wrapText="1"/>
    </xf>
    <xf numFmtId="166" fontId="7" fillId="0" borderId="0" xfId="25" applyNumberFormat="1" applyFont="1" applyAlignment="1">
      <alignment horizontal="right"/>
    </xf>
    <xf numFmtId="167" fontId="7" fillId="0" borderId="0" xfId="25" applyNumberFormat="1" applyFont="1" applyAlignment="1">
      <alignment horizontal="right"/>
    </xf>
    <xf numFmtId="49" fontId="29" fillId="0" borderId="0" xfId="0" applyNumberFormat="1" applyFont="1" applyAlignment="1">
      <alignment horizontal="center" vertical="top"/>
    </xf>
    <xf numFmtId="0" fontId="29" fillId="0" borderId="0" xfId="21" applyFont="1" applyAlignment="1">
      <alignment horizontal="justify" vertical="top" wrapText="1"/>
    </xf>
    <xf numFmtId="4" fontId="29" fillId="0" borderId="0" xfId="0" applyFont="1" applyAlignment="1">
      <alignment horizontal="right"/>
    </xf>
    <xf numFmtId="165" fontId="29" fillId="0" borderId="0" xfId="21" applyNumberFormat="1" applyFont="1" applyAlignment="1">
      <alignment horizontal="center"/>
    </xf>
    <xf numFmtId="166" fontId="29" fillId="0" borderId="0" xfId="25" applyNumberFormat="1" applyFont="1" applyAlignment="1">
      <alignment horizontal="right"/>
    </xf>
    <xf numFmtId="4" fontId="30" fillId="0" borderId="0" xfId="0" applyFont="1"/>
    <xf numFmtId="165" fontId="11" fillId="0" borderId="4" xfId="0" applyNumberFormat="1" applyFont="1" applyBorder="1" applyAlignment="1">
      <alignment horizontal="center"/>
    </xf>
    <xf numFmtId="166" fontId="12" fillId="0" borderId="4" xfId="0" applyNumberFormat="1" applyFont="1" applyBorder="1" applyAlignment="1">
      <alignment horizontal="right"/>
    </xf>
    <xf numFmtId="166" fontId="7" fillId="0" borderId="0" xfId="0" applyNumberFormat="1" applyFont="1"/>
    <xf numFmtId="4" fontId="7" fillId="0" borderId="0" xfId="0" applyFont="1" applyAlignment="1">
      <alignment horizontal="left" vertical="top"/>
    </xf>
    <xf numFmtId="49" fontId="19" fillId="0" borderId="0" xfId="0" applyNumberFormat="1" applyFont="1" applyAlignment="1">
      <alignment horizontal="center" vertical="top"/>
    </xf>
    <xf numFmtId="4" fontId="19" fillId="0" borderId="0" xfId="0" applyFont="1" applyAlignment="1">
      <alignment horizontal="left" vertical="top"/>
    </xf>
    <xf numFmtId="165" fontId="19" fillId="0" borderId="0" xfId="0" applyNumberFormat="1" applyFont="1" applyAlignment="1">
      <alignment horizontal="center"/>
    </xf>
    <xf numFmtId="166" fontId="19" fillId="0" borderId="0" xfId="0" applyNumberFormat="1" applyFont="1" applyAlignment="1">
      <alignment horizontal="right"/>
    </xf>
    <xf numFmtId="2" fontId="19" fillId="0" borderId="0" xfId="0" applyNumberFormat="1" applyFont="1" applyAlignment="1">
      <alignment horizontal="right"/>
    </xf>
    <xf numFmtId="49" fontId="19" fillId="0" borderId="0" xfId="0" applyNumberFormat="1" applyFont="1" applyAlignment="1">
      <alignment horizontal="right" vertical="top" wrapText="1"/>
    </xf>
    <xf numFmtId="4" fontId="19" fillId="0" borderId="0" xfId="0" applyFont="1" applyAlignment="1">
      <alignment horizontal="left" vertical="top" wrapText="1"/>
    </xf>
    <xf numFmtId="4" fontId="19" fillId="0" borderId="0" xfId="0" applyFont="1" applyAlignment="1">
      <alignment horizontal="right" wrapText="1"/>
    </xf>
    <xf numFmtId="166" fontId="19" fillId="0" borderId="0" xfId="0" applyNumberFormat="1" applyFont="1" applyAlignment="1">
      <alignment horizontal="right" vertical="center" wrapText="1"/>
    </xf>
    <xf numFmtId="169" fontId="19" fillId="0" borderId="0" xfId="0" applyNumberFormat="1" applyFont="1" applyAlignment="1">
      <alignment wrapText="1"/>
    </xf>
    <xf numFmtId="49" fontId="14" fillId="0" borderId="0" xfId="0" applyNumberFormat="1" applyFont="1" applyAlignment="1">
      <alignment horizontal="right" vertical="top" wrapText="1"/>
    </xf>
    <xf numFmtId="4" fontId="14" fillId="0" borderId="0" xfId="0" applyFont="1" applyAlignment="1">
      <alignment horizontal="left" vertical="top" wrapText="1"/>
    </xf>
    <xf numFmtId="166" fontId="19" fillId="0" borderId="0" xfId="0" applyNumberFormat="1" applyFont="1" applyAlignment="1">
      <alignment wrapText="1"/>
    </xf>
    <xf numFmtId="4" fontId="14" fillId="0" borderId="0" xfId="0" applyFont="1"/>
    <xf numFmtId="4" fontId="19" fillId="0" borderId="0" xfId="0" applyFont="1" applyAlignment="1">
      <alignment horizontal="right" vertical="center" wrapText="1"/>
    </xf>
    <xf numFmtId="169" fontId="14" fillId="0" borderId="0" xfId="0" applyNumberFormat="1" applyFont="1" applyAlignment="1">
      <alignment horizontal="right" vertical="center" wrapText="1"/>
    </xf>
    <xf numFmtId="4" fontId="14" fillId="0" borderId="2" xfId="0" applyFont="1" applyBorder="1" applyAlignment="1">
      <alignment horizontal="left" vertical="top" wrapText="1"/>
    </xf>
    <xf numFmtId="4" fontId="14" fillId="0" borderId="2" xfId="0" applyFont="1" applyBorder="1" applyAlignment="1">
      <alignment horizontal="right" vertical="center" wrapText="1"/>
    </xf>
    <xf numFmtId="4" fontId="14" fillId="0" borderId="6" xfId="0" applyFont="1" applyBorder="1" applyAlignment="1">
      <alignment horizontal="left" vertical="top" wrapText="1"/>
    </xf>
    <xf numFmtId="4" fontId="19" fillId="0" borderId="6" xfId="0" applyFont="1" applyBorder="1" applyAlignment="1">
      <alignment horizontal="right" vertical="center" wrapText="1"/>
    </xf>
    <xf numFmtId="49" fontId="19" fillId="0" borderId="0" xfId="0" applyNumberFormat="1" applyFont="1" applyAlignment="1">
      <alignment wrapText="1"/>
    </xf>
    <xf numFmtId="4" fontId="19" fillId="0" borderId="0" xfId="0" applyFont="1" applyAlignment="1">
      <alignment horizontal="justify" vertical="top" wrapText="1"/>
    </xf>
    <xf numFmtId="2" fontId="19" fillId="0" borderId="0" xfId="0" applyNumberFormat="1" applyFont="1" applyAlignment="1">
      <alignment horizontal="right" vertical="center" wrapText="1"/>
    </xf>
    <xf numFmtId="169" fontId="19" fillId="0" borderId="0" xfId="0" applyNumberFormat="1" applyFont="1" applyAlignment="1">
      <alignment horizontal="right" vertical="center" wrapText="1"/>
    </xf>
    <xf numFmtId="165" fontId="31" fillId="0" borderId="0" xfId="0" applyNumberFormat="1" applyFont="1" applyAlignment="1">
      <alignment horizontal="center"/>
    </xf>
    <xf numFmtId="166" fontId="31" fillId="0" borderId="0" xfId="0" applyNumberFormat="1" applyFont="1" applyAlignment="1">
      <alignment horizontal="right"/>
    </xf>
    <xf numFmtId="4" fontId="31" fillId="0" borderId="0" xfId="0" applyFont="1" applyAlignment="1">
      <alignment horizontal="right"/>
    </xf>
    <xf numFmtId="4" fontId="31" fillId="0" borderId="0" xfId="0" applyFont="1"/>
    <xf numFmtId="49" fontId="31" fillId="0" borderId="0" xfId="0" applyNumberFormat="1" applyFont="1" applyAlignment="1">
      <alignment horizontal="center" vertical="top"/>
    </xf>
    <xf numFmtId="0" fontId="31" fillId="0" borderId="0" xfId="21" applyFont="1" applyAlignment="1">
      <alignment horizontal="justify" vertical="top" wrapText="1"/>
    </xf>
    <xf numFmtId="0" fontId="7" fillId="0" borderId="2" xfId="17" applyFont="1" applyBorder="1"/>
    <xf numFmtId="0" fontId="13" fillId="0" borderId="2" xfId="17" applyFont="1" applyBorder="1" applyAlignment="1">
      <alignment vertical="center"/>
    </xf>
    <xf numFmtId="0" fontId="7" fillId="0" borderId="0" xfId="17" applyFont="1" applyAlignment="1">
      <alignment vertical="center"/>
    </xf>
    <xf numFmtId="4" fontId="19" fillId="0" borderId="0" xfId="0" applyFont="1"/>
    <xf numFmtId="0" fontId="7" fillId="0" borderId="0" xfId="17" applyFont="1" applyAlignment="1">
      <alignment horizontal="left" vertical="center" wrapText="1"/>
    </xf>
    <xf numFmtId="0" fontId="7" fillId="0" borderId="0" xfId="17" applyFont="1" applyAlignment="1">
      <alignment vertical="center" wrapText="1"/>
    </xf>
    <xf numFmtId="49" fontId="19" fillId="0" borderId="0" xfId="0" applyNumberFormat="1" applyFont="1"/>
    <xf numFmtId="0" fontId="7" fillId="0" borderId="0" xfId="17" applyFont="1" applyAlignment="1">
      <alignment horizontal="center" vertical="center"/>
    </xf>
    <xf numFmtId="0" fontId="11" fillId="0" borderId="0" xfId="17" applyFont="1" applyAlignment="1">
      <alignment vertical="center"/>
    </xf>
    <xf numFmtId="0" fontId="25" fillId="0" borderId="0" xfId="17" applyFont="1" applyAlignment="1">
      <alignment vertical="center"/>
    </xf>
    <xf numFmtId="49" fontId="9" fillId="0" borderId="0" xfId="0" applyNumberFormat="1" applyFont="1" applyAlignment="1">
      <alignment horizontal="center" vertical="top"/>
    </xf>
    <xf numFmtId="4" fontId="9" fillId="0" borderId="0" xfId="0" applyFont="1" applyAlignment="1">
      <alignment horizontal="left" vertical="top"/>
    </xf>
    <xf numFmtId="165" fontId="9" fillId="0" borderId="0" xfId="0" applyNumberFormat="1" applyFont="1" applyAlignment="1">
      <alignment horizontal="center"/>
    </xf>
    <xf numFmtId="2" fontId="9" fillId="0" borderId="0" xfId="0" applyNumberFormat="1" applyFont="1" applyAlignment="1">
      <alignment horizontal="right"/>
    </xf>
    <xf numFmtId="49" fontId="9" fillId="0" borderId="2" xfId="0" applyNumberFormat="1" applyFont="1" applyBorder="1" applyAlignment="1">
      <alignment horizontal="center" vertical="top"/>
    </xf>
    <xf numFmtId="4" fontId="9" fillId="0" borderId="2" xfId="0" applyFont="1" applyBorder="1" applyAlignment="1">
      <alignment horizontal="center"/>
    </xf>
    <xf numFmtId="165" fontId="24" fillId="0" borderId="0" xfId="0" applyNumberFormat="1" applyFont="1" applyAlignment="1">
      <alignment horizontal="center"/>
    </xf>
    <xf numFmtId="2" fontId="24" fillId="0" borderId="0" xfId="0" applyNumberFormat="1" applyFont="1" applyAlignment="1">
      <alignment horizontal="right"/>
    </xf>
    <xf numFmtId="49" fontId="9" fillId="0" borderId="7" xfId="0" applyNumberFormat="1" applyFont="1" applyBorder="1" applyAlignment="1">
      <alignment horizontal="center" vertical="center" wrapText="1"/>
    </xf>
    <xf numFmtId="4" fontId="9" fillId="0" borderId="7" xfId="0" applyFont="1" applyBorder="1" applyAlignment="1">
      <alignment horizontal="center" vertical="center" wrapText="1"/>
    </xf>
    <xf numFmtId="2" fontId="9" fillId="0" borderId="7"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 fontId="22" fillId="0" borderId="0" xfId="0" applyFont="1" applyAlignment="1">
      <alignment horizontal="center" vertical="center" wrapText="1"/>
    </xf>
    <xf numFmtId="2" fontId="9" fillId="0" borderId="0" xfId="0" applyNumberFormat="1" applyFont="1" applyAlignment="1">
      <alignment horizontal="center" vertical="center" wrapText="1"/>
    </xf>
    <xf numFmtId="4" fontId="35" fillId="0" borderId="0" xfId="0" applyFont="1"/>
    <xf numFmtId="165" fontId="37" fillId="0" borderId="0" xfId="0" applyNumberFormat="1" applyFont="1" applyAlignment="1">
      <alignment horizontal="center"/>
    </xf>
    <xf numFmtId="4" fontId="37" fillId="0" borderId="0" xfId="0" applyFont="1"/>
    <xf numFmtId="49" fontId="24" fillId="0" borderId="0" xfId="0" applyNumberFormat="1" applyFont="1" applyAlignment="1">
      <alignment horizontal="center" vertical="top"/>
    </xf>
    <xf numFmtId="4" fontId="24" fillId="0" borderId="0" xfId="0" applyFont="1" applyAlignment="1">
      <alignment horizontal="right"/>
    </xf>
    <xf numFmtId="4" fontId="39" fillId="0" borderId="0" xfId="0" applyFont="1"/>
    <xf numFmtId="4" fontId="34" fillId="0" borderId="4" xfId="0" applyFont="1" applyBorder="1" applyAlignment="1">
      <alignment horizontal="right" vertical="top"/>
    </xf>
    <xf numFmtId="2" fontId="40" fillId="0" borderId="4" xfId="0" applyNumberFormat="1" applyFont="1" applyBorder="1" applyAlignment="1">
      <alignment horizontal="right"/>
    </xf>
    <xf numFmtId="4" fontId="34" fillId="0" borderId="4" xfId="0" applyFont="1" applyBorder="1" applyAlignment="1">
      <alignment horizontal="right"/>
    </xf>
    <xf numFmtId="4" fontId="37" fillId="0" borderId="0" xfId="0" applyFont="1" applyAlignment="1">
      <alignment horizontal="justify" vertical="top" wrapText="1"/>
    </xf>
    <xf numFmtId="4" fontId="24" fillId="0" borderId="0" xfId="0" applyFont="1" applyAlignment="1">
      <alignment wrapText="1"/>
    </xf>
    <xf numFmtId="4" fontId="37" fillId="0" borderId="0" xfId="0" applyFont="1" applyAlignment="1">
      <alignment wrapText="1"/>
    </xf>
    <xf numFmtId="4" fontId="24" fillId="0" borderId="0" xfId="0" applyFont="1" applyAlignment="1" applyProtection="1">
      <alignment horizontal="right"/>
      <protection hidden="1"/>
    </xf>
    <xf numFmtId="4" fontId="37" fillId="0" borderId="0" xfId="0" applyFont="1" applyAlignment="1">
      <alignment horizontal="center"/>
    </xf>
    <xf numFmtId="4" fontId="37" fillId="0" borderId="0" xfId="0" applyFont="1" applyAlignment="1" applyProtection="1">
      <alignment horizontal="right"/>
      <protection hidden="1"/>
    </xf>
    <xf numFmtId="4" fontId="37" fillId="0" borderId="0" xfId="0" applyFont="1" applyAlignment="1">
      <alignment horizontal="right"/>
    </xf>
    <xf numFmtId="49" fontId="37" fillId="0" borderId="0" xfId="0" applyNumberFormat="1" applyFont="1" applyAlignment="1">
      <alignment horizontal="center" vertical="top"/>
    </xf>
    <xf numFmtId="167" fontId="24" fillId="0" borderId="0" xfId="25" applyNumberFormat="1" applyFont="1" applyAlignment="1">
      <alignment horizontal="right"/>
    </xf>
    <xf numFmtId="4" fontId="24" fillId="0" borderId="0" xfId="0" applyFont="1" applyAlignment="1">
      <alignment vertical="top" wrapText="1"/>
    </xf>
    <xf numFmtId="4" fontId="34" fillId="0" borderId="0" xfId="0" applyFont="1" applyAlignment="1">
      <alignment horizontal="right" vertical="top"/>
    </xf>
    <xf numFmtId="2" fontId="40" fillId="0" borderId="0" xfId="0" applyNumberFormat="1" applyFont="1" applyAlignment="1">
      <alignment horizontal="right"/>
    </xf>
    <xf numFmtId="4" fontId="34" fillId="0" borderId="0" xfId="0" applyFont="1" applyAlignment="1">
      <alignment horizontal="right"/>
    </xf>
    <xf numFmtId="4" fontId="38" fillId="0" borderId="0" xfId="0" applyFont="1" applyAlignment="1">
      <alignment horizontal="right" vertical="top"/>
    </xf>
    <xf numFmtId="4" fontId="35" fillId="0" borderId="0" xfId="0" applyFont="1" applyAlignment="1">
      <alignment vertical="top"/>
    </xf>
    <xf numFmtId="4" fontId="23" fillId="0" borderId="0" xfId="0" applyFont="1"/>
    <xf numFmtId="165" fontId="23" fillId="0" borderId="0" xfId="0" applyNumberFormat="1" applyFont="1" applyAlignment="1">
      <alignment horizontal="center"/>
    </xf>
    <xf numFmtId="2" fontId="23" fillId="0" borderId="0" xfId="0" applyNumberFormat="1" applyFont="1" applyAlignment="1">
      <alignment horizontal="right"/>
    </xf>
    <xf numFmtId="4" fontId="23" fillId="0" borderId="0" xfId="0" applyFont="1" applyAlignment="1">
      <alignment wrapText="1"/>
    </xf>
    <xf numFmtId="4" fontId="39" fillId="0" borderId="0" xfId="0" applyFont="1" applyAlignment="1">
      <alignment wrapText="1"/>
    </xf>
    <xf numFmtId="49" fontId="23" fillId="0" borderId="0" xfId="0" applyNumberFormat="1" applyFont="1" applyAlignment="1">
      <alignment horizontal="center" vertical="top"/>
    </xf>
    <xf numFmtId="4" fontId="23" fillId="0" borderId="0" xfId="0" applyFont="1" applyAlignment="1">
      <alignment horizontal="left" vertical="top"/>
    </xf>
    <xf numFmtId="4" fontId="24" fillId="0" borderId="0" xfId="0" applyFont="1" applyAlignment="1">
      <alignment horizontal="left" vertical="top"/>
    </xf>
    <xf numFmtId="166" fontId="7" fillId="0" borderId="0" xfId="0" applyNumberFormat="1" applyFont="1" applyAlignment="1">
      <alignment horizontal="center"/>
    </xf>
    <xf numFmtId="2" fontId="8" fillId="0" borderId="0" xfId="0" applyNumberFormat="1" applyFont="1" applyAlignment="1">
      <alignment horizontal="right"/>
    </xf>
    <xf numFmtId="2" fontId="29" fillId="0" borderId="0" xfId="0" applyNumberFormat="1" applyFont="1" applyAlignment="1">
      <alignment horizontal="right"/>
    </xf>
    <xf numFmtId="4" fontId="31" fillId="0" borderId="0" xfId="0" applyFont="1" applyAlignment="1">
      <alignment horizontal="justify" vertical="top" wrapText="1"/>
    </xf>
    <xf numFmtId="0" fontId="25" fillId="0" borderId="0" xfId="0" applyNumberFormat="1" applyFont="1" applyAlignment="1">
      <alignment horizontal="justify" vertical="top" wrapText="1"/>
    </xf>
    <xf numFmtId="0" fontId="7" fillId="0" borderId="0" xfId="0" applyNumberFormat="1" applyFont="1" applyAlignment="1">
      <alignment horizontal="justify" vertical="top" wrapText="1"/>
    </xf>
    <xf numFmtId="49" fontId="8" fillId="0" borderId="0" xfId="0" applyNumberFormat="1" applyFont="1"/>
    <xf numFmtId="165" fontId="7" fillId="0" borderId="0" xfId="21" applyNumberFormat="1" applyFont="1" applyAlignment="1">
      <alignment horizontal="center"/>
    </xf>
    <xf numFmtId="4" fontId="25" fillId="0" borderId="0" xfId="0" applyFont="1" applyAlignment="1">
      <alignment horizontal="justify" vertical="top" wrapText="1"/>
    </xf>
    <xf numFmtId="4" fontId="7" fillId="0" borderId="0" xfId="0" applyFont="1" applyAlignment="1">
      <alignment horizontal="right" wrapText="1"/>
    </xf>
    <xf numFmtId="166" fontId="7" fillId="0" borderId="0" xfId="0" applyNumberFormat="1" applyFont="1" applyAlignment="1">
      <alignment horizontal="right" vertical="center" wrapText="1"/>
    </xf>
    <xf numFmtId="49" fontId="7" fillId="0" borderId="0" xfId="0" applyNumberFormat="1" applyFont="1" applyAlignment="1">
      <alignment horizontal="center" vertical="top" wrapText="1"/>
    </xf>
    <xf numFmtId="2" fontId="45" fillId="0" borderId="0" xfId="0" applyNumberFormat="1" applyFont="1" applyAlignment="1">
      <alignment horizontal="right"/>
    </xf>
    <xf numFmtId="4" fontId="45" fillId="0" borderId="0" xfId="0" applyFont="1"/>
    <xf numFmtId="4" fontId="45" fillId="0" borderId="0" xfId="0" applyFont="1" applyAlignment="1" applyProtection="1">
      <alignment horizontal="right"/>
      <protection hidden="1"/>
    </xf>
    <xf numFmtId="4" fontId="45" fillId="0" borderId="0" xfId="0" applyFont="1" applyAlignment="1">
      <alignment horizontal="right"/>
    </xf>
    <xf numFmtId="49" fontId="45" fillId="0" borderId="0" xfId="0" applyNumberFormat="1" applyFont="1" applyAlignment="1">
      <alignment horizontal="center" vertical="top"/>
    </xf>
    <xf numFmtId="4" fontId="45" fillId="0" borderId="0" xfId="0" applyFont="1" applyAlignment="1">
      <alignment horizontal="justify" wrapText="1"/>
    </xf>
    <xf numFmtId="165" fontId="45" fillId="0" borderId="0" xfId="0" applyNumberFormat="1" applyFont="1" applyAlignment="1">
      <alignment horizontal="center"/>
    </xf>
    <xf numFmtId="49" fontId="45" fillId="0" borderId="0" xfId="0" applyNumberFormat="1" applyFont="1" applyAlignment="1">
      <alignment horizontal="right" vertical="top" wrapText="1"/>
    </xf>
    <xf numFmtId="0" fontId="45" fillId="0" borderId="0" xfId="0" applyNumberFormat="1" applyFont="1" applyAlignment="1">
      <alignment horizontal="justify" vertical="center" wrapText="1"/>
    </xf>
    <xf numFmtId="4" fontId="45" fillId="0" borderId="0" xfId="0" applyFont="1" applyAlignment="1">
      <alignment wrapText="1"/>
    </xf>
    <xf numFmtId="4" fontId="9" fillId="0" borderId="0" xfId="0" applyFont="1" applyAlignment="1">
      <alignment horizontal="center" vertical="center" wrapText="1"/>
    </xf>
    <xf numFmtId="4" fontId="24" fillId="0" borderId="0" xfId="0" applyFont="1" applyAlignment="1">
      <alignment horizontal="center"/>
    </xf>
    <xf numFmtId="4" fontId="45" fillId="0" borderId="0" xfId="0" applyFont="1" applyAlignment="1">
      <alignment horizontal="center"/>
    </xf>
    <xf numFmtId="4" fontId="24" fillId="0" borderId="4" xfId="0" applyFont="1" applyBorder="1" applyAlignment="1">
      <alignment horizontal="center"/>
    </xf>
    <xf numFmtId="49" fontId="45" fillId="0" borderId="0" xfId="0" applyNumberFormat="1" applyFont="1" applyAlignment="1">
      <alignment horizontal="center"/>
    </xf>
    <xf numFmtId="165" fontId="39" fillId="0" borderId="4" xfId="0" applyNumberFormat="1" applyFont="1" applyBorder="1" applyAlignment="1">
      <alignment horizontal="center"/>
    </xf>
    <xf numFmtId="4" fontId="37" fillId="0" borderId="0" xfId="0" applyFont="1" applyAlignment="1">
      <alignment vertical="top" wrapText="1"/>
    </xf>
    <xf numFmtId="165" fontId="36" fillId="0" borderId="0" xfId="0" applyNumberFormat="1" applyFont="1" applyAlignment="1">
      <alignment horizontal="center"/>
    </xf>
    <xf numFmtId="165" fontId="39" fillId="0" borderId="0" xfId="0" applyNumberFormat="1" applyFont="1" applyAlignment="1">
      <alignment horizontal="center"/>
    </xf>
    <xf numFmtId="4" fontId="45" fillId="0" borderId="0" xfId="25" applyNumberFormat="1" applyFont="1" applyAlignment="1">
      <alignment horizontal="right"/>
    </xf>
    <xf numFmtId="4" fontId="45" fillId="0" borderId="0" xfId="0" applyFont="1" applyAlignment="1">
      <alignment vertical="top"/>
    </xf>
    <xf numFmtId="4" fontId="45" fillId="0" borderId="0" xfId="0" applyFont="1" applyAlignment="1">
      <alignment horizontal="left" wrapText="1"/>
    </xf>
    <xf numFmtId="4" fontId="45" fillId="0" borderId="0" xfId="0" applyFont="1" applyAlignment="1">
      <alignment horizontal="justify" vertical="top" wrapText="1"/>
    </xf>
    <xf numFmtId="0" fontId="45" fillId="0" borderId="0" xfId="0" applyNumberFormat="1" applyFont="1" applyAlignment="1">
      <alignment horizontal="justify" vertical="top" wrapText="1"/>
    </xf>
    <xf numFmtId="4" fontId="45" fillId="0" borderId="0" xfId="21" applyNumberFormat="1" applyFont="1" applyAlignment="1">
      <alignment horizontal="center"/>
    </xf>
    <xf numFmtId="4" fontId="36" fillId="0" borderId="0" xfId="0" applyFont="1" applyAlignment="1">
      <alignment horizontal="right" vertical="top"/>
    </xf>
    <xf numFmtId="2" fontId="36" fillId="0" borderId="0" xfId="0" applyNumberFormat="1" applyFont="1" applyAlignment="1">
      <alignment horizontal="right"/>
    </xf>
    <xf numFmtId="4" fontId="36" fillId="0" borderId="0" xfId="0" applyFont="1" applyAlignment="1">
      <alignment horizontal="right"/>
    </xf>
    <xf numFmtId="4" fontId="37" fillId="0" borderId="0" xfId="0" applyFont="1" applyAlignment="1">
      <alignment horizontal="left" wrapText="1"/>
    </xf>
    <xf numFmtId="49" fontId="48" fillId="0" borderId="0" xfId="0" applyNumberFormat="1" applyFont="1" applyAlignment="1">
      <alignment horizontal="center" vertical="top"/>
    </xf>
    <xf numFmtId="0" fontId="48" fillId="0" borderId="0" xfId="21" applyFont="1" applyAlignment="1">
      <alignment horizontal="justify" vertical="top" wrapText="1"/>
    </xf>
    <xf numFmtId="4" fontId="48" fillId="0" borderId="0" xfId="0" applyFont="1" applyAlignment="1">
      <alignment horizontal="right"/>
    </xf>
    <xf numFmtId="4" fontId="48" fillId="0" borderId="0" xfId="0" applyFont="1"/>
    <xf numFmtId="4" fontId="48" fillId="0" borderId="0" xfId="0" applyFont="1" applyAlignment="1" applyProtection="1">
      <alignment horizontal="right"/>
      <protection hidden="1"/>
    </xf>
    <xf numFmtId="4" fontId="48" fillId="0" borderId="0" xfId="0" applyFont="1" applyAlignment="1">
      <alignment horizontal="center"/>
    </xf>
    <xf numFmtId="166" fontId="49" fillId="0" borderId="0" xfId="0" applyNumberFormat="1" applyFont="1" applyAlignment="1">
      <alignment horizontal="right"/>
    </xf>
    <xf numFmtId="2" fontId="49" fillId="0" borderId="0" xfId="0" applyNumberFormat="1" applyFont="1" applyAlignment="1">
      <alignment horizontal="right"/>
    </xf>
    <xf numFmtId="4" fontId="49" fillId="0" borderId="0" xfId="0" applyFont="1"/>
    <xf numFmtId="49" fontId="50" fillId="0" borderId="0" xfId="0" applyNumberFormat="1" applyFont="1" applyAlignment="1">
      <alignment horizontal="center" vertical="top"/>
    </xf>
    <xf numFmtId="165" fontId="50" fillId="0" borderId="0" xfId="0" applyNumberFormat="1" applyFont="1" applyAlignment="1">
      <alignment horizontal="center"/>
    </xf>
    <xf numFmtId="166" fontId="50" fillId="0" borderId="0" xfId="0" applyNumberFormat="1" applyFont="1" applyAlignment="1">
      <alignment horizontal="right"/>
    </xf>
    <xf numFmtId="4" fontId="50" fillId="0" borderId="0" xfId="0" applyFont="1" applyAlignment="1">
      <alignment horizontal="right"/>
    </xf>
    <xf numFmtId="4" fontId="50" fillId="0" borderId="0" xfId="0" applyFont="1"/>
    <xf numFmtId="165" fontId="13" fillId="0" borderId="2" xfId="0" applyNumberFormat="1" applyFont="1" applyBorder="1" applyAlignment="1">
      <alignment horizontal="right"/>
    </xf>
    <xf numFmtId="4" fontId="27" fillId="0" borderId="4" xfId="0" applyFont="1" applyBorder="1" applyAlignment="1">
      <alignment horizontal="right" vertical="top"/>
    </xf>
    <xf numFmtId="0" fontId="50" fillId="0" borderId="0" xfId="21" applyFont="1" applyAlignment="1">
      <alignment horizontal="justify" vertical="top" wrapText="1"/>
    </xf>
    <xf numFmtId="4" fontId="42" fillId="0" borderId="0" xfId="0" applyFont="1" applyAlignment="1">
      <alignment horizontal="right" vertical="top"/>
    </xf>
    <xf numFmtId="166" fontId="42" fillId="0" borderId="0" xfId="0" applyNumberFormat="1" applyFont="1" applyAlignment="1">
      <alignment horizontal="right"/>
    </xf>
    <xf numFmtId="4" fontId="42" fillId="0" borderId="0" xfId="0" applyFont="1" applyAlignment="1">
      <alignment horizontal="right"/>
    </xf>
    <xf numFmtId="166" fontId="50" fillId="0" borderId="0" xfId="0" applyNumberFormat="1" applyFont="1"/>
    <xf numFmtId="167" fontId="49" fillId="0" borderId="0" xfId="25" applyNumberFormat="1" applyFont="1" applyAlignment="1">
      <alignment horizontal="right"/>
    </xf>
    <xf numFmtId="4" fontId="50" fillId="0" borderId="0" xfId="0" applyFont="1" applyAlignment="1">
      <alignment horizontal="justify" vertical="top" wrapText="1"/>
    </xf>
    <xf numFmtId="4" fontId="50" fillId="0" borderId="0" xfId="0" applyFont="1" applyAlignment="1">
      <alignment wrapText="1"/>
    </xf>
    <xf numFmtId="166" fontId="31" fillId="0" borderId="0" xfId="25" applyNumberFormat="1" applyFont="1" applyAlignment="1">
      <alignment horizontal="right"/>
    </xf>
    <xf numFmtId="4" fontId="31" fillId="0" borderId="0" xfId="0" applyFont="1" applyAlignment="1">
      <alignment wrapText="1"/>
    </xf>
    <xf numFmtId="2" fontId="29" fillId="0" borderId="0" xfId="0" applyNumberFormat="1" applyFont="1" applyAlignment="1">
      <alignment horizontal="center"/>
    </xf>
    <xf numFmtId="2" fontId="50" fillId="0" borderId="0" xfId="0" applyNumberFormat="1" applyFont="1" applyAlignment="1">
      <alignment horizontal="right"/>
    </xf>
    <xf numFmtId="2" fontId="50" fillId="0" borderId="0" xfId="0" applyNumberFormat="1" applyFont="1" applyAlignment="1">
      <alignment horizontal="center"/>
    </xf>
    <xf numFmtId="4" fontId="19" fillId="0" borderId="2" xfId="0" applyFont="1" applyBorder="1" applyAlignment="1">
      <alignment wrapText="1"/>
    </xf>
    <xf numFmtId="4" fontId="19" fillId="0" borderId="6" xfId="0" applyFont="1" applyBorder="1" applyAlignment="1">
      <alignment wrapText="1"/>
    </xf>
    <xf numFmtId="49" fontId="31" fillId="0" borderId="5" xfId="0" applyNumberFormat="1" applyFont="1" applyBorder="1" applyAlignment="1">
      <alignment horizontal="right" vertical="top" wrapText="1"/>
    </xf>
    <xf numFmtId="4" fontId="31" fillId="0" borderId="5" xfId="0" applyFont="1" applyBorder="1" applyAlignment="1">
      <alignment horizontal="left" vertical="top" wrapText="1"/>
    </xf>
    <xf numFmtId="4" fontId="31" fillId="0" borderId="5" xfId="0" applyFont="1" applyBorder="1" applyAlignment="1">
      <alignment horizontal="right" vertical="center" wrapText="1"/>
    </xf>
    <xf numFmtId="166" fontId="31" fillId="0" borderId="5" xfId="0" applyNumberFormat="1" applyFont="1" applyBorder="1" applyAlignment="1">
      <alignment horizontal="right" vertical="center" wrapText="1"/>
    </xf>
    <xf numFmtId="169" fontId="51" fillId="0" borderId="5" xfId="0" applyNumberFormat="1" applyFont="1" applyBorder="1" applyAlignment="1">
      <alignment horizontal="right" vertical="center" wrapText="1"/>
    </xf>
    <xf numFmtId="4" fontId="7" fillId="0" borderId="0" xfId="0" applyFont="1" applyAlignment="1">
      <alignment horizontal="left" vertical="top" wrapText="1"/>
    </xf>
    <xf numFmtId="4" fontId="7" fillId="0" borderId="0" xfId="0" applyFont="1" applyAlignment="1">
      <alignment horizontal="right" vertical="center" wrapText="1"/>
    </xf>
    <xf numFmtId="169" fontId="11" fillId="0" borderId="0" xfId="0" applyNumberFormat="1" applyFont="1" applyAlignment="1">
      <alignment horizontal="right" vertical="center" wrapText="1"/>
    </xf>
    <xf numFmtId="4" fontId="24" fillId="0" borderId="0" xfId="0" applyFont="1" applyAlignment="1">
      <alignment horizontal="justify" vertical="top" wrapText="1"/>
    </xf>
    <xf numFmtId="2" fontId="13" fillId="0" borderId="0" xfId="0" applyNumberFormat="1" applyFont="1" applyAlignment="1">
      <alignment horizontal="center"/>
    </xf>
    <xf numFmtId="2" fontId="7" fillId="0" borderId="0" xfId="0" applyNumberFormat="1" applyFont="1" applyAlignment="1">
      <alignment horizontal="center"/>
    </xf>
    <xf numFmtId="2" fontId="29" fillId="0" borderId="0" xfId="21" applyNumberFormat="1" applyFont="1" applyAlignment="1">
      <alignment horizontal="center"/>
    </xf>
    <xf numFmtId="2" fontId="29" fillId="0" borderId="0" xfId="0" applyNumberFormat="1" applyFont="1" applyAlignment="1" applyProtection="1">
      <alignment horizontal="center" vertical="center"/>
      <protection locked="0"/>
    </xf>
    <xf numFmtId="2" fontId="50" fillId="0" borderId="0" xfId="0" applyNumberFormat="1" applyFont="1" applyAlignment="1" applyProtection="1">
      <alignment horizontal="center" vertical="center"/>
      <protection locked="0"/>
    </xf>
    <xf numFmtId="2" fontId="19" fillId="0" borderId="0" xfId="0" applyNumberFormat="1" applyFont="1" applyAlignment="1">
      <alignment horizontal="center"/>
    </xf>
    <xf numFmtId="2" fontId="19" fillId="0" borderId="0" xfId="0" applyNumberFormat="1" applyFont="1" applyAlignment="1">
      <alignment horizontal="center" wrapText="1"/>
    </xf>
    <xf numFmtId="2" fontId="19" fillId="0" borderId="0" xfId="0" applyNumberFormat="1" applyFont="1" applyAlignment="1">
      <alignment horizontal="center" vertical="center" wrapText="1"/>
    </xf>
    <xf numFmtId="2" fontId="31" fillId="0" borderId="5" xfId="0" applyNumberFormat="1" applyFont="1" applyBorder="1" applyAlignment="1">
      <alignment horizontal="center" vertical="center" wrapText="1"/>
    </xf>
    <xf numFmtId="2" fontId="7" fillId="0" borderId="0" xfId="0" applyNumberFormat="1" applyFont="1" applyAlignment="1">
      <alignment horizontal="center" vertical="center" wrapText="1"/>
    </xf>
    <xf numFmtId="2" fontId="14" fillId="0" borderId="2" xfId="0" applyNumberFormat="1" applyFont="1" applyBorder="1" applyAlignment="1">
      <alignment horizontal="center" vertical="center" wrapText="1"/>
    </xf>
    <xf numFmtId="2" fontId="19" fillId="0" borderId="6" xfId="0" applyNumberFormat="1" applyFont="1" applyBorder="1" applyAlignment="1">
      <alignment horizontal="center" vertical="center" wrapText="1"/>
    </xf>
    <xf numFmtId="4" fontId="14" fillId="0" borderId="0" xfId="0" applyFont="1" applyAlignment="1">
      <alignment horizontal="left" vertical="top"/>
    </xf>
    <xf numFmtId="4" fontId="19" fillId="0" borderId="0" xfId="0" applyFont="1" applyAlignment="1">
      <alignment horizontal="right"/>
    </xf>
    <xf numFmtId="49" fontId="31" fillId="0" borderId="0" xfId="0" applyNumberFormat="1" applyFont="1" applyAlignment="1">
      <alignment horizontal="right" vertical="top" wrapText="1"/>
    </xf>
    <xf numFmtId="0" fontId="31" fillId="0" borderId="0" xfId="0" applyNumberFormat="1" applyFont="1" applyAlignment="1">
      <alignment horizontal="justify" vertical="center" wrapText="1"/>
    </xf>
    <xf numFmtId="4" fontId="52" fillId="0" borderId="0" xfId="0" applyFont="1"/>
    <xf numFmtId="4" fontId="52" fillId="0" borderId="2" xfId="0" applyFont="1" applyBorder="1"/>
    <xf numFmtId="4" fontId="19" fillId="0" borderId="2" xfId="0" applyFont="1" applyBorder="1"/>
    <xf numFmtId="0" fontId="14" fillId="0" borderId="0" xfId="0" applyNumberFormat="1" applyFont="1" applyAlignment="1">
      <alignment horizontal="right" vertical="top" wrapText="1"/>
    </xf>
    <xf numFmtId="0" fontId="19" fillId="0" borderId="0" xfId="0" applyNumberFormat="1" applyFont="1" applyAlignment="1">
      <alignment horizontal="right" vertical="top" wrapText="1"/>
    </xf>
    <xf numFmtId="4" fontId="14" fillId="0" borderId="9" xfId="0" applyFont="1" applyBorder="1" applyAlignment="1">
      <alignment wrapText="1"/>
    </xf>
    <xf numFmtId="4" fontId="14" fillId="0" borderId="0" xfId="0" applyFont="1" applyAlignment="1">
      <alignment wrapText="1"/>
    </xf>
    <xf numFmtId="4" fontId="14" fillId="0" borderId="0" xfId="0" applyFont="1" applyAlignment="1">
      <alignment horizontal="right"/>
    </xf>
    <xf numFmtId="168" fontId="14" fillId="0" borderId="0" xfId="24" applyNumberFormat="1" applyFont="1" applyAlignment="1">
      <alignment horizontal="right" vertical="center"/>
    </xf>
    <xf numFmtId="168" fontId="14" fillId="0" borderId="0" xfId="24" applyNumberFormat="1" applyFont="1" applyBorder="1" applyAlignment="1">
      <alignment horizontal="right" vertical="center"/>
    </xf>
    <xf numFmtId="4" fontId="43" fillId="0" borderId="0" xfId="0" applyFont="1"/>
    <xf numFmtId="0" fontId="51" fillId="0" borderId="0" xfId="0" applyNumberFormat="1" applyFont="1" applyAlignment="1">
      <alignment horizontal="right" vertical="top" wrapText="1"/>
    </xf>
    <xf numFmtId="4" fontId="51" fillId="0" borderId="0" xfId="0" applyFont="1" applyAlignment="1">
      <alignment horizontal="left" vertical="top" wrapText="1"/>
    </xf>
    <xf numFmtId="4" fontId="19" fillId="0" borderId="0" xfId="0" applyFont="1" applyAlignment="1">
      <alignment vertical="top"/>
    </xf>
    <xf numFmtId="0" fontId="49" fillId="0" borderId="0" xfId="0" applyNumberFormat="1" applyFont="1" applyAlignment="1">
      <alignment horizontal="right" vertical="top" wrapText="1"/>
    </xf>
    <xf numFmtId="4" fontId="49" fillId="0" borderId="3" xfId="0" applyFont="1" applyBorder="1" applyAlignment="1">
      <alignment horizontal="left" vertical="top" wrapText="1"/>
    </xf>
    <xf numFmtId="4" fontId="49" fillId="0" borderId="3" xfId="0" applyFont="1" applyBorder="1"/>
    <xf numFmtId="4" fontId="49" fillId="0" borderId="3" xfId="0" applyFont="1" applyBorder="1" applyAlignment="1">
      <alignment wrapText="1"/>
    </xf>
    <xf numFmtId="4" fontId="49" fillId="0" borderId="0" xfId="0" applyFont="1" applyAlignment="1">
      <alignment wrapText="1"/>
    </xf>
    <xf numFmtId="0" fontId="7" fillId="0" borderId="0" xfId="0" applyNumberFormat="1" applyFont="1" applyAlignment="1">
      <alignment horizontal="right" vertical="top" wrapText="1"/>
    </xf>
    <xf numFmtId="4" fontId="11" fillId="0" borderId="0" xfId="0" applyFont="1" applyAlignment="1">
      <alignment wrapText="1"/>
    </xf>
    <xf numFmtId="168" fontId="14" fillId="0" borderId="2" xfId="24" applyNumberFormat="1" applyFont="1" applyBorder="1" applyAlignment="1">
      <alignment horizontal="right" vertical="center"/>
    </xf>
    <xf numFmtId="168" fontId="14" fillId="0" borderId="6" xfId="0" applyNumberFormat="1" applyFont="1" applyBorder="1" applyAlignment="1">
      <alignment horizontal="right" vertical="center"/>
    </xf>
    <xf numFmtId="4" fontId="14" fillId="0" borderId="2" xfId="53" applyFont="1" applyBorder="1" applyAlignment="1">
      <alignment horizontal="left" vertical="top"/>
    </xf>
    <xf numFmtId="4" fontId="19" fillId="0" borderId="0" xfId="53" applyFont="1" applyAlignment="1">
      <alignment wrapText="1"/>
    </xf>
    <xf numFmtId="49" fontId="19" fillId="0" borderId="0" xfId="53" applyNumberFormat="1" applyFont="1" applyAlignment="1">
      <alignment wrapText="1"/>
    </xf>
    <xf numFmtId="4" fontId="19" fillId="0" borderId="2" xfId="53" applyFont="1" applyBorder="1" applyAlignment="1">
      <alignment horizontal="right" vertical="center" wrapText="1"/>
    </xf>
    <xf numFmtId="166" fontId="19" fillId="0" borderId="2" xfId="53" applyNumberFormat="1" applyFont="1" applyBorder="1" applyAlignment="1">
      <alignment horizontal="right" vertical="center" wrapText="1"/>
    </xf>
    <xf numFmtId="169" fontId="19" fillId="0" borderId="2" xfId="53" applyNumberFormat="1" applyFont="1" applyBorder="1" applyAlignment="1">
      <alignment horizontal="right" vertical="center" wrapText="1"/>
    </xf>
    <xf numFmtId="167" fontId="45" fillId="0" borderId="0" xfId="24" applyNumberFormat="1" applyFont="1" applyAlignment="1">
      <alignment horizontal="right"/>
    </xf>
    <xf numFmtId="4" fontId="19" fillId="0" borderId="2" xfId="53" applyFont="1" applyBorder="1" applyAlignment="1">
      <alignment wrapText="1"/>
    </xf>
    <xf numFmtId="2" fontId="14" fillId="0" borderId="2" xfId="53" applyNumberFormat="1" applyFont="1" applyBorder="1" applyAlignment="1">
      <alignment horizontal="center" vertical="center" wrapText="1"/>
    </xf>
    <xf numFmtId="4" fontId="45" fillId="0" borderId="0" xfId="0" applyFont="1" applyAlignment="1">
      <alignment horizontal="center" wrapText="1"/>
    </xf>
    <xf numFmtId="4" fontId="24" fillId="0" borderId="0" xfId="0" applyFont="1" applyAlignment="1">
      <alignment horizontal="center" wrapText="1"/>
    </xf>
    <xf numFmtId="4" fontId="47" fillId="0" borderId="0" xfId="0" applyFont="1" applyAlignment="1">
      <alignment horizontal="center" vertical="top"/>
    </xf>
    <xf numFmtId="4" fontId="33" fillId="0" borderId="0" xfId="0" applyFont="1" applyAlignment="1">
      <alignment horizontal="left" vertical="center" wrapText="1"/>
    </xf>
    <xf numFmtId="4" fontId="48" fillId="0" borderId="0" xfId="0" applyFont="1" applyAlignment="1">
      <alignment horizontal="justify" vertical="top" wrapText="1"/>
    </xf>
    <xf numFmtId="4" fontId="48" fillId="0" borderId="0" xfId="0" applyFont="1" applyAlignment="1">
      <alignment horizontal="center" wrapText="1"/>
    </xf>
    <xf numFmtId="49" fontId="45" fillId="0" borderId="0" xfId="0" applyNumberFormat="1" applyFont="1"/>
    <xf numFmtId="4" fontId="37" fillId="0" borderId="0" xfId="0" applyFont="1" applyAlignment="1">
      <alignment horizontal="center" wrapText="1"/>
    </xf>
    <xf numFmtId="0" fontId="7" fillId="0" borderId="0" xfId="16" applyFont="1">
      <alignment wrapText="1"/>
    </xf>
    <xf numFmtId="0" fontId="7" fillId="0" borderId="0" xfId="23" applyFont="1" applyAlignment="1" applyProtection="1">
      <alignment horizontal="center" vertical="top"/>
      <protection locked="0"/>
    </xf>
    <xf numFmtId="49" fontId="50" fillId="0" borderId="0" xfId="0" applyNumberFormat="1" applyFont="1"/>
    <xf numFmtId="2" fontId="7" fillId="0" borderId="0" xfId="0" applyNumberFormat="1" applyFont="1" applyAlignment="1" applyProtection="1">
      <alignment horizontal="center"/>
      <protection locked="0"/>
    </xf>
    <xf numFmtId="49" fontId="49" fillId="0" borderId="0" xfId="0" applyNumberFormat="1" applyFont="1" applyAlignment="1">
      <alignment horizontal="center" vertical="top"/>
    </xf>
    <xf numFmtId="0" fontId="49" fillId="0" borderId="0" xfId="21" applyFont="1" applyAlignment="1">
      <alignment horizontal="justify" vertical="top" wrapText="1"/>
    </xf>
    <xf numFmtId="165" fontId="49" fillId="0" borderId="0" xfId="21" applyNumberFormat="1" applyFont="1" applyAlignment="1">
      <alignment horizontal="center"/>
    </xf>
    <xf numFmtId="166" fontId="49" fillId="0" borderId="0" xfId="25" applyNumberFormat="1" applyFont="1" applyAlignment="1">
      <alignment horizontal="right"/>
    </xf>
    <xf numFmtId="2" fontId="7" fillId="0" borderId="4" xfId="0" applyNumberFormat="1" applyFont="1" applyBorder="1" applyAlignment="1">
      <alignment horizontal="center"/>
    </xf>
    <xf numFmtId="2" fontId="7" fillId="0" borderId="0" xfId="21" applyNumberFormat="1" applyFont="1" applyAlignment="1">
      <alignment horizontal="center"/>
    </xf>
    <xf numFmtId="2" fontId="31" fillId="0" borderId="0" xfId="0" applyNumberFormat="1" applyFont="1" applyAlignment="1" applyProtection="1">
      <alignment horizontal="center" vertical="center"/>
      <protection locked="0"/>
    </xf>
    <xf numFmtId="4" fontId="9" fillId="0" borderId="0" xfId="0" applyFont="1" applyAlignment="1">
      <alignment horizontal="center"/>
    </xf>
    <xf numFmtId="4" fontId="34" fillId="0" borderId="4" xfId="0" applyFont="1" applyBorder="1" applyAlignment="1">
      <alignment horizontal="center"/>
    </xf>
    <xf numFmtId="4" fontId="36" fillId="0" borderId="0" xfId="0" applyFont="1" applyAlignment="1">
      <alignment horizontal="center"/>
    </xf>
    <xf numFmtId="4" fontId="45" fillId="0" borderId="0" xfId="0" applyFont="1" applyAlignment="1">
      <alignment horizontal="center" vertical="top"/>
    </xf>
    <xf numFmtId="4" fontId="23" fillId="0" borderId="0" xfId="0" applyFont="1" applyAlignment="1">
      <alignment horizontal="center"/>
    </xf>
    <xf numFmtId="2" fontId="49" fillId="0" borderId="0" xfId="0" applyNumberFormat="1" applyFont="1" applyAlignment="1">
      <alignment horizontal="center"/>
    </xf>
    <xf numFmtId="2" fontId="49" fillId="0" borderId="0" xfId="21" applyNumberFormat="1" applyFont="1" applyAlignment="1">
      <alignment horizontal="center"/>
    </xf>
    <xf numFmtId="2" fontId="13" fillId="0" borderId="0" xfId="0" applyNumberFormat="1" applyFont="1"/>
    <xf numFmtId="2" fontId="7" fillId="0" borderId="0" xfId="0" applyNumberFormat="1" applyFont="1"/>
    <xf numFmtId="2" fontId="13" fillId="0" borderId="7" xfId="0" applyNumberFormat="1" applyFont="1" applyBorder="1" applyAlignment="1">
      <alignment vertical="center" wrapText="1"/>
    </xf>
    <xf numFmtId="2" fontId="29" fillId="0" borderId="0" xfId="0" applyNumberFormat="1" applyFont="1"/>
    <xf numFmtId="2" fontId="50" fillId="0" borderId="0" xfId="0" applyNumberFormat="1" applyFont="1"/>
    <xf numFmtId="2" fontId="19" fillId="0" borderId="0" xfId="0" applyNumberFormat="1" applyFont="1"/>
    <xf numFmtId="2" fontId="19" fillId="0" borderId="0" xfId="0" applyNumberFormat="1" applyFont="1" applyAlignment="1">
      <alignment vertical="center" wrapText="1"/>
    </xf>
    <xf numFmtId="166" fontId="13" fillId="0" borderId="0" xfId="0" applyNumberFormat="1" applyFont="1" applyAlignment="1">
      <alignment horizontal="center"/>
    </xf>
    <xf numFmtId="166" fontId="31" fillId="0" borderId="0" xfId="0" applyNumberFormat="1" applyFont="1" applyAlignment="1">
      <alignment horizontal="center"/>
    </xf>
    <xf numFmtId="166" fontId="50" fillId="0" borderId="0" xfId="0" applyNumberFormat="1" applyFont="1" applyAlignment="1">
      <alignment horizontal="center"/>
    </xf>
    <xf numFmtId="166" fontId="7" fillId="0" borderId="4" xfId="0" applyNumberFormat="1" applyFont="1" applyBorder="1" applyAlignment="1">
      <alignment horizontal="center"/>
    </xf>
    <xf numFmtId="4" fontId="31" fillId="0" borderId="0" xfId="0" applyFont="1" applyAlignment="1">
      <alignment horizontal="center"/>
    </xf>
    <xf numFmtId="166" fontId="11" fillId="0" borderId="4" xfId="0" applyNumberFormat="1" applyFont="1" applyBorder="1" applyAlignment="1">
      <alignment horizontal="center"/>
    </xf>
    <xf numFmtId="166" fontId="19" fillId="0" borderId="0" xfId="0" applyNumberFormat="1" applyFont="1" applyAlignment="1">
      <alignment horizontal="center"/>
    </xf>
    <xf numFmtId="4" fontId="19" fillId="0" borderId="0" xfId="0" applyFont="1" applyAlignment="1">
      <alignment horizontal="center" wrapText="1"/>
    </xf>
    <xf numFmtId="4" fontId="19" fillId="0" borderId="0" xfId="0" applyFont="1" applyAlignment="1">
      <alignment horizontal="center"/>
    </xf>
    <xf numFmtId="4" fontId="19" fillId="0" borderId="0" xfId="0" applyFont="1" applyAlignment="1">
      <alignment horizontal="center" vertical="center" wrapText="1"/>
    </xf>
    <xf numFmtId="4" fontId="31" fillId="0" borderId="5" xfId="0" applyFont="1" applyBorder="1" applyAlignment="1">
      <alignment horizontal="center" vertical="center" wrapText="1"/>
    </xf>
    <xf numFmtId="4" fontId="14" fillId="0" borderId="2" xfId="0" applyFont="1" applyBorder="1" applyAlignment="1">
      <alignment horizontal="center" vertical="center" wrapText="1"/>
    </xf>
    <xf numFmtId="0" fontId="53" fillId="0" borderId="0" xfId="0" applyNumberFormat="1" applyFont="1" applyAlignment="1">
      <alignment horizontal="right" vertical="top" wrapText="1"/>
    </xf>
    <xf numFmtId="4" fontId="53" fillId="0" borderId="0" xfId="0" applyFont="1" applyAlignment="1">
      <alignment horizontal="left" vertical="top" wrapText="1"/>
    </xf>
    <xf numFmtId="4" fontId="51" fillId="0" borderId="2" xfId="0" applyFont="1" applyBorder="1" applyAlignment="1">
      <alignment horizontal="left" vertical="top" wrapText="1"/>
    </xf>
    <xf numFmtId="4" fontId="31" fillId="0" borderId="2" xfId="0" applyFont="1" applyBorder="1" applyAlignment="1">
      <alignment wrapText="1"/>
    </xf>
    <xf numFmtId="0" fontId="54" fillId="0" borderId="0" xfId="0" applyNumberFormat="1" applyFont="1" applyAlignment="1">
      <alignment horizontal="right" vertical="top" wrapText="1"/>
    </xf>
    <xf numFmtId="4" fontId="54" fillId="0" borderId="0" xfId="0" applyFont="1" applyAlignment="1">
      <alignment horizontal="left" vertical="top" wrapText="1"/>
    </xf>
    <xf numFmtId="4" fontId="55" fillId="0" borderId="0" xfId="0" applyFont="1"/>
    <xf numFmtId="4" fontId="55" fillId="0" borderId="0" xfId="0" applyFont="1" applyAlignment="1">
      <alignment wrapText="1"/>
    </xf>
    <xf numFmtId="4" fontId="56" fillId="0" borderId="0" xfId="0" applyFont="1" applyAlignment="1">
      <alignment wrapText="1"/>
    </xf>
    <xf numFmtId="4" fontId="14" fillId="0" borderId="6" xfId="0" applyFont="1" applyBorder="1" applyAlignment="1">
      <alignment horizontal="right" vertical="center" wrapText="1"/>
    </xf>
    <xf numFmtId="4" fontId="22" fillId="0" borderId="2" xfId="0" applyFont="1" applyBorder="1" applyAlignment="1">
      <alignment horizontal="right" vertical="center" wrapText="1"/>
    </xf>
    <xf numFmtId="4" fontId="23" fillId="0" borderId="2" xfId="0" applyFont="1" applyBorder="1" applyAlignment="1">
      <alignment horizontal="right" vertical="center" wrapText="1"/>
    </xf>
    <xf numFmtId="0" fontId="7" fillId="0" borderId="0" xfId="22" applyAlignment="1">
      <alignment horizontal="justify" vertical="top" wrapText="1"/>
    </xf>
    <xf numFmtId="49" fontId="33" fillId="0" borderId="0" xfId="0" applyNumberFormat="1" applyFont="1" applyAlignment="1">
      <alignment horizontal="center" vertical="top"/>
    </xf>
    <xf numFmtId="4" fontId="33" fillId="0" borderId="0" xfId="0" applyFont="1" applyAlignment="1">
      <alignment horizontal="left" vertical="top"/>
    </xf>
    <xf numFmtId="2" fontId="35" fillId="0" borderId="0" xfId="0" applyNumberFormat="1" applyFont="1" applyAlignment="1">
      <alignment horizontal="right"/>
    </xf>
    <xf numFmtId="49" fontId="57" fillId="0" borderId="0" xfId="0" applyNumberFormat="1" applyFont="1" applyAlignment="1">
      <alignment horizontal="center" vertical="top"/>
    </xf>
    <xf numFmtId="4" fontId="57" fillId="0" borderId="0" xfId="0" applyFont="1" applyAlignment="1">
      <alignment horizontal="left" vertical="top"/>
    </xf>
    <xf numFmtId="49" fontId="34" fillId="0" borderId="0" xfId="0" applyNumberFormat="1" applyFont="1" applyAlignment="1">
      <alignment horizontal="center" vertical="top"/>
    </xf>
    <xf numFmtId="49" fontId="36" fillId="0" borderId="0" xfId="0" applyNumberFormat="1" applyFont="1" applyAlignment="1">
      <alignment horizontal="center" vertical="top"/>
    </xf>
    <xf numFmtId="4" fontId="36" fillId="0" borderId="0" xfId="0" applyFont="1" applyAlignment="1">
      <alignment horizontal="left" vertical="top"/>
    </xf>
    <xf numFmtId="2" fontId="37" fillId="0" borderId="0" xfId="0" applyNumberFormat="1" applyFont="1" applyAlignment="1">
      <alignment horizontal="right"/>
    </xf>
    <xf numFmtId="4" fontId="38" fillId="0" borderId="0" xfId="0" applyFont="1" applyAlignment="1">
      <alignment horizontal="justify" vertical="top" wrapText="1"/>
    </xf>
    <xf numFmtId="165" fontId="24" fillId="0" borderId="4" xfId="0" applyNumberFormat="1" applyFont="1" applyBorder="1" applyAlignment="1">
      <alignment horizontal="center"/>
    </xf>
    <xf numFmtId="4" fontId="37" fillId="0" borderId="0" xfId="0" applyFont="1" applyAlignment="1">
      <alignment horizontal="left" vertical="top"/>
    </xf>
    <xf numFmtId="49" fontId="59" fillId="0" borderId="0" xfId="0" applyNumberFormat="1" applyFont="1" applyAlignment="1">
      <alignment horizontal="center" vertical="top"/>
    </xf>
    <xf numFmtId="4" fontId="59" fillId="0" borderId="0" xfId="0" applyFont="1" applyAlignment="1">
      <alignment horizontal="left" vertical="top"/>
    </xf>
    <xf numFmtId="4" fontId="35" fillId="0" borderId="0" xfId="0" applyFont="1" applyAlignment="1">
      <alignment horizontal="right"/>
    </xf>
    <xf numFmtId="4" fontId="35" fillId="0" borderId="0" xfId="0" applyFont="1" applyAlignment="1" applyProtection="1">
      <alignment horizontal="right"/>
      <protection hidden="1"/>
    </xf>
    <xf numFmtId="49" fontId="35" fillId="0" borderId="0" xfId="0" applyNumberFormat="1" applyFont="1"/>
    <xf numFmtId="4" fontId="24" fillId="0" borderId="0" xfId="24" applyNumberFormat="1" applyFont="1" applyAlignment="1">
      <alignment horizontal="right"/>
    </xf>
    <xf numFmtId="169" fontId="24" fillId="0" borderId="0" xfId="0" applyNumberFormat="1" applyFont="1" applyAlignment="1">
      <alignment horizontal="right" wrapText="1"/>
    </xf>
    <xf numFmtId="169" fontId="24" fillId="0" borderId="0" xfId="0" applyNumberFormat="1" applyFont="1" applyAlignment="1">
      <alignment wrapText="1"/>
    </xf>
    <xf numFmtId="0" fontId="24" fillId="0" borderId="0" xfId="20" applyFont="1" applyAlignment="1">
      <alignment horizontal="justify" vertical="top" wrapText="1"/>
    </xf>
    <xf numFmtId="49" fontId="24" fillId="0" borderId="0" xfId="0" applyNumberFormat="1" applyFont="1" applyAlignment="1">
      <alignment horizontal="center" wrapText="1"/>
    </xf>
    <xf numFmtId="49" fontId="24" fillId="0" borderId="0" xfId="0" applyNumberFormat="1" applyFont="1" applyAlignment="1">
      <alignment horizontal="right" vertical="top" wrapText="1"/>
    </xf>
    <xf numFmtId="49" fontId="24" fillId="0" borderId="0" xfId="0" applyNumberFormat="1" applyFont="1" applyAlignment="1">
      <alignment horizontal="center" vertical="top" wrapText="1"/>
    </xf>
    <xf numFmtId="0" fontId="24" fillId="0" borderId="0" xfId="0" applyNumberFormat="1" applyFont="1" applyAlignment="1">
      <alignment horizontal="justify" vertical="center" wrapText="1"/>
    </xf>
    <xf numFmtId="49" fontId="48" fillId="0" borderId="2" xfId="0" applyNumberFormat="1" applyFont="1" applyBorder="1" applyAlignment="1">
      <alignment horizontal="center" wrapText="1"/>
    </xf>
    <xf numFmtId="167" fontId="48" fillId="0" borderId="0" xfId="25" applyNumberFormat="1" applyFont="1" applyAlignment="1">
      <alignment horizontal="right"/>
    </xf>
    <xf numFmtId="0" fontId="24" fillId="0" borderId="0" xfId="0" applyNumberFormat="1" applyFont="1" applyAlignment="1">
      <alignment horizontal="justify" vertical="top" wrapText="1"/>
    </xf>
    <xf numFmtId="4" fontId="38" fillId="0" borderId="0" xfId="0" applyFont="1" applyAlignment="1">
      <alignment horizontal="right"/>
    </xf>
    <xf numFmtId="4" fontId="24" fillId="0" borderId="0" xfId="21" applyNumberFormat="1" applyFont="1" applyAlignment="1">
      <alignment horizontal="center"/>
    </xf>
    <xf numFmtId="49" fontId="24" fillId="0" borderId="0" xfId="0" applyNumberFormat="1" applyFont="1" applyAlignment="1">
      <alignment horizontal="center"/>
    </xf>
    <xf numFmtId="0" fontId="24" fillId="0" borderId="0" xfId="21" applyFont="1" applyAlignment="1">
      <alignment horizontal="justify" wrapText="1"/>
    </xf>
    <xf numFmtId="165" fontId="37" fillId="0" borderId="0" xfId="21" applyNumberFormat="1" applyFont="1" applyAlignment="1">
      <alignment horizontal="center"/>
    </xf>
    <xf numFmtId="0" fontId="24" fillId="0" borderId="0" xfId="21" applyFont="1" applyAlignment="1">
      <alignment horizontal="justify" vertical="top" wrapText="1"/>
    </xf>
    <xf numFmtId="165" fontId="24" fillId="0" borderId="0" xfId="21" applyNumberFormat="1" applyFont="1" applyAlignment="1">
      <alignment horizontal="center"/>
    </xf>
    <xf numFmtId="169" fontId="24" fillId="0" borderId="0" xfId="0" applyNumberFormat="1" applyFont="1" applyAlignment="1">
      <alignment horizontal="right" vertical="center" wrapText="1"/>
    </xf>
    <xf numFmtId="4" fontId="38" fillId="0" borderId="0" xfId="0" applyFont="1" applyAlignment="1">
      <alignment horizontal="center" vertical="top"/>
    </xf>
    <xf numFmtId="4" fontId="35" fillId="0" borderId="0" xfId="0" applyFont="1" applyAlignment="1">
      <alignment horizontal="center" vertical="top"/>
    </xf>
    <xf numFmtId="49" fontId="39" fillId="0" borderId="0" xfId="0" applyNumberFormat="1" applyFont="1"/>
    <xf numFmtId="4" fontId="39" fillId="0" borderId="0" xfId="0" applyFont="1" applyAlignment="1">
      <alignment horizontal="justify" vertical="top" wrapText="1"/>
    </xf>
    <xf numFmtId="4" fontId="39" fillId="0" borderId="0" xfId="0" applyFont="1" applyAlignment="1">
      <alignment horizontal="center"/>
    </xf>
    <xf numFmtId="4" fontId="39" fillId="0" borderId="0" xfId="0" applyFont="1" applyAlignment="1">
      <alignment horizontal="right"/>
    </xf>
    <xf numFmtId="2" fontId="39" fillId="0" borderId="0" xfId="0" applyNumberFormat="1" applyFont="1" applyAlignment="1">
      <alignment horizontal="right"/>
    </xf>
    <xf numFmtId="4" fontId="24" fillId="0" borderId="0" xfId="0" applyFont="1" applyAlignment="1">
      <alignment horizontal="right" wrapText="1"/>
    </xf>
    <xf numFmtId="4" fontId="24" fillId="0" borderId="0" xfId="0" applyFont="1" applyAlignment="1">
      <alignment horizontal="right" vertical="top" wrapText="1"/>
    </xf>
    <xf numFmtId="4" fontId="45" fillId="0" borderId="0" xfId="0" applyFont="1" applyAlignment="1">
      <alignment horizontal="right" vertical="top" wrapText="1"/>
    </xf>
    <xf numFmtId="4" fontId="45" fillId="0" borderId="0" xfId="0" applyFont="1" applyAlignment="1">
      <alignment horizontal="right" wrapText="1"/>
    </xf>
    <xf numFmtId="4" fontId="24" fillId="0" borderId="0" xfId="0" applyFont="1" applyAlignment="1">
      <alignment horizontal="center" vertical="top"/>
    </xf>
    <xf numFmtId="167" fontId="24" fillId="0" borderId="0" xfId="25" applyNumberFormat="1" applyFont="1" applyAlignment="1">
      <alignment horizontal="right" vertical="top"/>
    </xf>
    <xf numFmtId="4" fontId="24" fillId="0" borderId="0" xfId="0" applyFont="1" applyAlignment="1">
      <alignment horizontal="right" vertical="top"/>
    </xf>
    <xf numFmtId="165" fontId="24" fillId="0" borderId="0" xfId="0" applyNumberFormat="1" applyFont="1" applyAlignment="1">
      <alignment horizontal="center" vertical="top"/>
    </xf>
    <xf numFmtId="165" fontId="33" fillId="0" borderId="0" xfId="0" applyNumberFormat="1" applyFont="1" applyAlignment="1">
      <alignment horizontal="center"/>
    </xf>
    <xf numFmtId="4" fontId="33" fillId="0" borderId="0" xfId="0" applyFont="1" applyAlignment="1">
      <alignment horizontal="center"/>
    </xf>
    <xf numFmtId="2" fontId="61" fillId="0" borderId="0" xfId="0" applyNumberFormat="1" applyFont="1" applyAlignment="1">
      <alignment horizontal="right"/>
    </xf>
    <xf numFmtId="4" fontId="22" fillId="0" borderId="0" xfId="0" applyFont="1" applyAlignment="1">
      <alignment horizontal="right" vertical="top" wrapText="1"/>
    </xf>
    <xf numFmtId="4" fontId="22" fillId="0" borderId="0" xfId="0" applyFont="1" applyAlignment="1">
      <alignment horizontal="left" vertical="top" wrapText="1"/>
    </xf>
    <xf numFmtId="49" fontId="37" fillId="0" borderId="0" xfId="0" applyNumberFormat="1" applyFont="1" applyAlignment="1">
      <alignment horizontal="right" vertical="top" wrapText="1"/>
    </xf>
    <xf numFmtId="4" fontId="37" fillId="0" borderId="0" xfId="0" applyFont="1" applyAlignment="1">
      <alignment horizontal="left" vertical="top" wrapText="1"/>
    </xf>
    <xf numFmtId="4" fontId="37" fillId="0" borderId="0" xfId="0" applyFont="1" applyAlignment="1">
      <alignment horizontal="right" vertical="center" wrapText="1"/>
    </xf>
    <xf numFmtId="169" fontId="37" fillId="0" borderId="0" xfId="0" applyNumberFormat="1" applyFont="1" applyAlignment="1">
      <alignment wrapText="1"/>
    </xf>
    <xf numFmtId="49" fontId="22" fillId="0" borderId="0" xfId="0" applyNumberFormat="1" applyFont="1" applyAlignment="1">
      <alignment horizontal="right" vertical="top" wrapText="1"/>
    </xf>
    <xf numFmtId="4" fontId="23" fillId="0" borderId="0" xfId="0" applyFont="1" applyAlignment="1">
      <alignment horizontal="center" wrapText="1"/>
    </xf>
    <xf numFmtId="4" fontId="22" fillId="0" borderId="0" xfId="0" applyFont="1"/>
    <xf numFmtId="4" fontId="23" fillId="0" borderId="0" xfId="0" applyFont="1" applyAlignment="1">
      <alignment horizontal="center" vertical="center" wrapText="1"/>
    </xf>
    <xf numFmtId="2" fontId="23" fillId="0" borderId="0" xfId="0" applyNumberFormat="1" applyFont="1" applyAlignment="1">
      <alignment horizontal="right" vertical="center" wrapText="1"/>
    </xf>
    <xf numFmtId="49" fontId="39" fillId="0" borderId="5" xfId="0" applyNumberFormat="1" applyFont="1" applyBorder="1" applyAlignment="1">
      <alignment horizontal="right" vertical="top" wrapText="1"/>
    </xf>
    <xf numFmtId="4" fontId="39" fillId="0" borderId="5" xfId="0" applyFont="1" applyBorder="1" applyAlignment="1">
      <alignment horizontal="left" vertical="top" wrapText="1"/>
    </xf>
    <xf numFmtId="4" fontId="39" fillId="0" borderId="5" xfId="0" applyFont="1" applyBorder="1" applyAlignment="1">
      <alignment horizontal="center" vertical="center" wrapText="1"/>
    </xf>
    <xf numFmtId="4" fontId="39" fillId="0" borderId="5" xfId="0" applyFont="1" applyBorder="1" applyAlignment="1">
      <alignment horizontal="right" vertical="center" wrapText="1"/>
    </xf>
    <xf numFmtId="169" fontId="62" fillId="0" borderId="5" xfId="0" applyNumberFormat="1" applyFont="1" applyBorder="1" applyAlignment="1">
      <alignment horizontal="right" vertical="center" wrapText="1"/>
    </xf>
    <xf numFmtId="4" fontId="24" fillId="0" borderId="0" xfId="0" applyFont="1" applyAlignment="1">
      <alignment horizontal="left" vertical="top" wrapText="1"/>
    </xf>
    <xf numFmtId="4" fontId="24" fillId="0" borderId="0" xfId="0" applyFont="1" applyAlignment="1">
      <alignment horizontal="center" vertical="center" wrapText="1"/>
    </xf>
    <xf numFmtId="4" fontId="24" fillId="0" borderId="0" xfId="0" applyFont="1" applyAlignment="1">
      <alignment horizontal="right" vertical="center" wrapText="1"/>
    </xf>
    <xf numFmtId="169" fontId="33" fillId="0" borderId="0" xfId="0" applyNumberFormat="1" applyFont="1" applyAlignment="1">
      <alignment horizontal="right" vertical="center" wrapText="1"/>
    </xf>
    <xf numFmtId="49" fontId="23" fillId="0" borderId="0" xfId="0" applyNumberFormat="1" applyFont="1" applyAlignment="1">
      <alignment horizontal="right" vertical="top" wrapText="1"/>
    </xf>
    <xf numFmtId="4" fontId="22" fillId="0" borderId="2" xfId="0" applyFont="1" applyBorder="1" applyAlignment="1">
      <alignment horizontal="left" vertical="top" wrapText="1"/>
    </xf>
    <xf numFmtId="4" fontId="22" fillId="0" borderId="2" xfId="0" applyFont="1" applyBorder="1" applyAlignment="1">
      <alignment horizontal="center" vertical="center" wrapText="1"/>
    </xf>
    <xf numFmtId="4" fontId="22" fillId="0" borderId="6" xfId="0" applyFont="1" applyBorder="1" applyAlignment="1">
      <alignment horizontal="left" vertical="top" wrapText="1"/>
    </xf>
    <xf numFmtId="4" fontId="23" fillId="0" borderId="6" xfId="0" applyFont="1" applyBorder="1" applyAlignment="1">
      <alignment horizontal="center" vertical="center" wrapText="1"/>
    </xf>
    <xf numFmtId="49" fontId="23" fillId="0" borderId="0" xfId="0" applyNumberFormat="1" applyFont="1" applyAlignment="1">
      <alignment wrapText="1"/>
    </xf>
    <xf numFmtId="4" fontId="23" fillId="0" borderId="0" xfId="0" applyFont="1" applyAlignment="1">
      <alignment horizontal="justify" vertical="top" wrapText="1"/>
    </xf>
    <xf numFmtId="4" fontId="23" fillId="0" borderId="0" xfId="0" applyFont="1" applyAlignment="1">
      <alignment horizontal="right" vertical="center" wrapText="1"/>
    </xf>
    <xf numFmtId="169" fontId="23" fillId="0" borderId="0" xfId="0" applyNumberFormat="1" applyFont="1" applyAlignment="1">
      <alignment horizontal="right" vertical="center" wrapText="1"/>
    </xf>
    <xf numFmtId="4" fontId="23" fillId="0" borderId="2" xfId="0" applyFont="1" applyBorder="1" applyAlignment="1">
      <alignment horizontal="center" vertical="center" wrapText="1"/>
    </xf>
    <xf numFmtId="169" fontId="23" fillId="0" borderId="2" xfId="0" applyNumberFormat="1" applyFont="1" applyBorder="1" applyAlignment="1">
      <alignment horizontal="right" vertical="center" wrapText="1"/>
    </xf>
    <xf numFmtId="165" fontId="49" fillId="0" borderId="0" xfId="0" applyNumberFormat="1" applyFont="1" applyAlignment="1">
      <alignment horizontal="center"/>
    </xf>
    <xf numFmtId="49" fontId="63" fillId="0" borderId="0" xfId="0" applyNumberFormat="1" applyFont="1" applyAlignment="1">
      <alignment horizontal="center" vertical="top"/>
    </xf>
    <xf numFmtId="4" fontId="63" fillId="0" borderId="0" xfId="0" applyFont="1" applyAlignment="1">
      <alignment horizontal="left" vertical="top"/>
    </xf>
    <xf numFmtId="2" fontId="31" fillId="0" borderId="0" xfId="0" applyNumberFormat="1" applyFont="1" applyAlignment="1">
      <alignment horizontal="center"/>
    </xf>
    <xf numFmtId="2" fontId="31" fillId="0" borderId="0" xfId="0" applyNumberFormat="1" applyFont="1" applyAlignment="1">
      <alignment horizontal="right"/>
    </xf>
    <xf numFmtId="49" fontId="7" fillId="0" borderId="0" xfId="0" applyNumberFormat="1" applyFont="1" applyAlignment="1">
      <alignment horizontal="center"/>
    </xf>
    <xf numFmtId="0" fontId="7" fillId="0" borderId="0" xfId="21" applyFont="1" applyAlignment="1">
      <alignment horizontal="justify" wrapText="1"/>
    </xf>
    <xf numFmtId="0" fontId="25" fillId="0" borderId="0" xfId="0" applyNumberFormat="1" applyFont="1" applyAlignment="1">
      <alignment horizontal="justify" wrapText="1"/>
    </xf>
    <xf numFmtId="0" fontId="25" fillId="0" borderId="0" xfId="0" applyNumberFormat="1" applyFont="1" applyAlignment="1">
      <alignment horizontal="justify" vertical="center" wrapText="1"/>
    </xf>
    <xf numFmtId="49" fontId="8" fillId="0" borderId="0" xfId="0" applyNumberFormat="1" applyFont="1" applyAlignment="1">
      <alignment horizontal="center"/>
    </xf>
    <xf numFmtId="2" fontId="29" fillId="0" borderId="0" xfId="0" applyNumberFormat="1" applyFont="1" applyAlignment="1" applyProtection="1">
      <alignment horizontal="center"/>
      <protection locked="0"/>
    </xf>
    <xf numFmtId="49" fontId="64" fillId="0" borderId="0" xfId="0" applyNumberFormat="1" applyFont="1" applyAlignment="1">
      <alignment horizontal="center" vertical="top"/>
    </xf>
    <xf numFmtId="4" fontId="64" fillId="0" borderId="0" xfId="0" applyFont="1" applyAlignment="1">
      <alignment horizontal="left" vertical="top"/>
    </xf>
    <xf numFmtId="165" fontId="30" fillId="0" borderId="0" xfId="0" applyNumberFormat="1" applyFont="1" applyAlignment="1">
      <alignment horizontal="center"/>
    </xf>
    <xf numFmtId="2" fontId="30" fillId="0" borderId="0" xfId="0" applyNumberFormat="1" applyFont="1" applyAlignment="1">
      <alignment horizontal="center"/>
    </xf>
    <xf numFmtId="166" fontId="30" fillId="0" borderId="0" xfId="0" applyNumberFormat="1" applyFont="1" applyAlignment="1">
      <alignment horizontal="right"/>
    </xf>
    <xf numFmtId="4" fontId="30" fillId="0" borderId="0" xfId="0" applyFont="1" applyAlignment="1">
      <alignment horizontal="right"/>
    </xf>
    <xf numFmtId="0" fontId="25" fillId="0" borderId="0" xfId="21" applyFont="1" applyAlignment="1">
      <alignment horizontal="justify" vertical="top" wrapText="1"/>
    </xf>
    <xf numFmtId="0" fontId="7" fillId="2" borderId="0" xfId="21" applyFont="1" applyFill="1" applyAlignment="1">
      <alignment horizontal="justify" vertical="top" wrapText="1"/>
    </xf>
    <xf numFmtId="49" fontId="50" fillId="0" borderId="0" xfId="0" applyNumberFormat="1" applyFont="1" applyAlignment="1">
      <alignment horizontal="right" vertical="top" wrapText="1"/>
    </xf>
    <xf numFmtId="0" fontId="50" fillId="0" borderId="0" xfId="0" applyNumberFormat="1" applyFont="1" applyAlignment="1">
      <alignment horizontal="justify" vertical="center" wrapText="1"/>
    </xf>
    <xf numFmtId="4" fontId="50" fillId="0" borderId="0" xfId="0" applyFont="1" applyAlignment="1">
      <alignment horizontal="right" wrapText="1"/>
    </xf>
    <xf numFmtId="2" fontId="50" fillId="0" borderId="0" xfId="0" applyNumberFormat="1" applyFont="1" applyAlignment="1">
      <alignment horizontal="center" wrapText="1"/>
    </xf>
    <xf numFmtId="166" fontId="50" fillId="0" borderId="0" xfId="0" applyNumberFormat="1" applyFont="1" applyAlignment="1">
      <alignment wrapText="1"/>
    </xf>
    <xf numFmtId="169" fontId="50" fillId="0" borderId="0" xfId="0" applyNumberFormat="1" applyFont="1" applyAlignment="1">
      <alignment wrapText="1"/>
    </xf>
    <xf numFmtId="166" fontId="50" fillId="0" borderId="0" xfId="25" applyNumberFormat="1" applyFont="1" applyAlignment="1">
      <alignment horizontal="right"/>
    </xf>
    <xf numFmtId="2" fontId="7" fillId="0" borderId="0" xfId="0" applyNumberFormat="1" applyFont="1" applyAlignment="1">
      <alignment horizontal="center" wrapText="1"/>
    </xf>
    <xf numFmtId="49" fontId="31" fillId="0" borderId="0" xfId="0" applyNumberFormat="1" applyFont="1" applyAlignment="1">
      <alignment horizontal="center" vertical="top" wrapText="1"/>
    </xf>
    <xf numFmtId="0" fontId="31" fillId="0" borderId="0" xfId="0" applyNumberFormat="1" applyFont="1" applyAlignment="1">
      <alignment horizontal="justify" vertical="top" wrapText="1"/>
    </xf>
    <xf numFmtId="2" fontId="11" fillId="0" borderId="4" xfId="0" applyNumberFormat="1" applyFont="1" applyBorder="1" applyAlignment="1">
      <alignment horizontal="center"/>
    </xf>
    <xf numFmtId="49" fontId="27" fillId="0" borderId="0" xfId="0" applyNumberFormat="1" applyFont="1" applyAlignment="1">
      <alignment horizontal="center" vertical="top"/>
    </xf>
    <xf numFmtId="49" fontId="30" fillId="0" borderId="0" xfId="0" applyNumberFormat="1" applyFont="1" applyAlignment="1">
      <alignment horizontal="center" vertical="top"/>
    </xf>
    <xf numFmtId="4" fontId="30" fillId="0" borderId="0" xfId="0" applyFont="1" applyAlignment="1">
      <alignment horizontal="justify" vertical="top" wrapText="1"/>
    </xf>
    <xf numFmtId="2" fontId="30" fillId="0" borderId="0" xfId="0" applyNumberFormat="1" applyFont="1"/>
    <xf numFmtId="2" fontId="30" fillId="0" borderId="0" xfId="0" applyNumberFormat="1" applyFont="1" applyAlignment="1">
      <alignment horizontal="right"/>
    </xf>
    <xf numFmtId="2" fontId="31" fillId="0" borderId="0" xfId="0" applyNumberFormat="1" applyFont="1"/>
    <xf numFmtId="2" fontId="7" fillId="0" borderId="4" xfId="0" applyNumberFormat="1" applyFont="1" applyBorder="1"/>
    <xf numFmtId="2" fontId="7" fillId="0" borderId="0" xfId="21" applyNumberFormat="1" applyFont="1"/>
    <xf numFmtId="2" fontId="31" fillId="0" borderId="0" xfId="0" applyNumberFormat="1" applyFont="1" applyAlignment="1" applyProtection="1">
      <alignment vertical="center"/>
      <protection locked="0"/>
    </xf>
    <xf numFmtId="2" fontId="19" fillId="0" borderId="0" xfId="0" applyNumberFormat="1" applyFont="1" applyAlignment="1">
      <alignment wrapText="1"/>
    </xf>
    <xf numFmtId="2" fontId="31" fillId="0" borderId="5" xfId="0" applyNumberFormat="1" applyFont="1" applyBorder="1" applyAlignment="1">
      <alignment vertical="center" wrapText="1"/>
    </xf>
    <xf numFmtId="2" fontId="7" fillId="0" borderId="0" xfId="0" applyNumberFormat="1" applyFont="1" applyAlignment="1">
      <alignment vertical="center" wrapText="1"/>
    </xf>
    <xf numFmtId="2" fontId="14" fillId="0" borderId="2" xfId="0" applyNumberFormat="1" applyFont="1" applyBorder="1" applyAlignment="1">
      <alignment vertical="center" wrapText="1"/>
    </xf>
    <xf numFmtId="2" fontId="19" fillId="0" borderId="6" xfId="0" applyNumberFormat="1" applyFont="1" applyBorder="1" applyAlignment="1">
      <alignment vertical="center" wrapText="1"/>
    </xf>
    <xf numFmtId="49" fontId="42" fillId="0" borderId="0" xfId="0" applyNumberFormat="1" applyFont="1" applyAlignment="1">
      <alignment horizontal="center" vertical="top"/>
    </xf>
    <xf numFmtId="4" fontId="42" fillId="0" borderId="0" xfId="0" applyFont="1" applyAlignment="1">
      <alignment horizontal="left" vertical="top"/>
    </xf>
    <xf numFmtId="166" fontId="29" fillId="0" borderId="0" xfId="0" applyNumberFormat="1" applyFont="1" applyAlignment="1">
      <alignment horizontal="center"/>
    </xf>
    <xf numFmtId="49" fontId="65" fillId="0" borderId="0" xfId="0" applyNumberFormat="1" applyFont="1" applyAlignment="1">
      <alignment horizontal="center" vertical="top"/>
    </xf>
    <xf numFmtId="49" fontId="29" fillId="0" borderId="0" xfId="0" applyNumberFormat="1" applyFont="1"/>
    <xf numFmtId="4" fontId="29" fillId="0" borderId="0" xfId="0" applyFont="1" applyAlignment="1">
      <alignment horizontal="justify" vertical="top" wrapText="1"/>
    </xf>
    <xf numFmtId="166" fontId="29" fillId="0" borderId="0" xfId="0" applyNumberFormat="1" applyFont="1"/>
    <xf numFmtId="4" fontId="7" fillId="0" borderId="0" xfId="0" applyFont="1" applyAlignment="1">
      <alignment horizontal="center"/>
    </xf>
    <xf numFmtId="4" fontId="7" fillId="0" borderId="0" xfId="0" applyFont="1" applyAlignment="1">
      <alignment horizontal="center" wrapText="1"/>
    </xf>
    <xf numFmtId="0" fontId="12" fillId="0" borderId="0" xfId="17" applyFont="1" applyAlignment="1">
      <alignment horizontal="left" vertical="center"/>
    </xf>
    <xf numFmtId="0" fontId="19" fillId="0" borderId="0" xfId="17" applyFont="1" applyAlignment="1">
      <alignment horizontal="center" vertical="center"/>
    </xf>
    <xf numFmtId="0" fontId="13" fillId="0" borderId="2" xfId="17" applyFont="1" applyBorder="1" applyAlignment="1">
      <alignment horizontal="right" vertical="center"/>
    </xf>
    <xf numFmtId="0" fontId="13" fillId="0" borderId="4" xfId="17" applyFont="1" applyBorder="1" applyAlignment="1">
      <alignment horizontal="right"/>
    </xf>
    <xf numFmtId="0" fontId="32" fillId="0" borderId="0" xfId="17" applyFont="1" applyAlignment="1">
      <alignment horizontal="center" vertical="center"/>
    </xf>
    <xf numFmtId="0" fontId="7" fillId="0" borderId="0" xfId="17" applyFont="1" applyAlignment="1">
      <alignment horizontal="left" vertical="center"/>
    </xf>
    <xf numFmtId="4" fontId="7" fillId="0" borderId="0" xfId="0" applyFont="1"/>
    <xf numFmtId="0" fontId="7" fillId="0" borderId="0" xfId="23" applyFont="1" applyAlignment="1" applyProtection="1">
      <alignment horizontal="justify" vertical="top" wrapText="1" shrinkToFit="1" readingOrder="1"/>
      <protection locked="0"/>
    </xf>
    <xf numFmtId="4" fontId="7" fillId="0" borderId="0" xfId="0" applyFont="1" applyAlignment="1">
      <alignment horizontal="justify" vertical="top" wrapText="1" shrinkToFit="1" readingOrder="1"/>
    </xf>
    <xf numFmtId="165" fontId="13" fillId="0" borderId="2" xfId="0" applyNumberFormat="1" applyFont="1" applyBorder="1" applyAlignment="1">
      <alignment horizontal="right"/>
    </xf>
    <xf numFmtId="4" fontId="13" fillId="0" borderId="2" xfId="0" applyFont="1" applyBorder="1" applyAlignment="1">
      <alignment horizontal="right"/>
    </xf>
    <xf numFmtId="0" fontId="17" fillId="0" borderId="0" xfId="23" applyFont="1" applyAlignment="1">
      <alignment horizontal="justify" vertical="top" wrapText="1"/>
    </xf>
    <xf numFmtId="0" fontId="18" fillId="0" borderId="0" xfId="23" applyFont="1" applyAlignment="1">
      <alignment wrapText="1"/>
    </xf>
    <xf numFmtId="0" fontId="7" fillId="0" borderId="0" xfId="23" applyFont="1" applyAlignment="1" applyProtection="1">
      <alignment horizontal="justify" vertical="top" shrinkToFit="1" readingOrder="1"/>
      <protection locked="0"/>
    </xf>
    <xf numFmtId="4" fontId="7" fillId="0" borderId="0" xfId="0" applyFont="1" applyAlignment="1">
      <alignment horizontal="justify" vertical="top" shrinkToFit="1" readingOrder="1"/>
    </xf>
    <xf numFmtId="4" fontId="22" fillId="0" borderId="6" xfId="0" applyFont="1" applyBorder="1" applyAlignment="1">
      <alignment horizontal="right" vertical="center" wrapText="1"/>
    </xf>
    <xf numFmtId="4" fontId="23" fillId="0" borderId="6" xfId="0" applyFont="1" applyBorder="1" applyAlignment="1">
      <alignment horizontal="right" vertical="center" wrapText="1"/>
    </xf>
    <xf numFmtId="165" fontId="9" fillId="0" borderId="2" xfId="0" applyNumberFormat="1" applyFont="1" applyBorder="1" applyAlignment="1">
      <alignment horizontal="right"/>
    </xf>
    <xf numFmtId="4" fontId="14" fillId="0" borderId="0" xfId="0" applyFont="1" applyAlignment="1">
      <alignment horizontal="left" vertical="top" wrapText="1"/>
    </xf>
    <xf numFmtId="4" fontId="19" fillId="0" borderId="0" xfId="0" applyFont="1" applyAlignment="1">
      <alignment wrapText="1"/>
    </xf>
    <xf numFmtId="4" fontId="25" fillId="0" borderId="0" xfId="0" applyFont="1" applyAlignment="1">
      <alignment horizontal="justify" vertical="top" wrapText="1"/>
    </xf>
    <xf numFmtId="4" fontId="14" fillId="0" borderId="6" xfId="0" applyFont="1" applyBorder="1" applyAlignment="1">
      <alignment horizontal="right" vertical="center" wrapText="1"/>
    </xf>
    <xf numFmtId="4" fontId="19" fillId="0" borderId="6" xfId="0" applyFont="1" applyBorder="1" applyAlignment="1">
      <alignment horizontal="right" vertical="center" wrapText="1"/>
    </xf>
    <xf numFmtId="4" fontId="14" fillId="0" borderId="2" xfId="0" applyFont="1" applyBorder="1" applyAlignment="1">
      <alignment horizontal="right" vertical="center" wrapText="1"/>
    </xf>
    <xf numFmtId="4" fontId="19" fillId="0" borderId="2" xfId="0" applyFont="1" applyBorder="1" applyAlignment="1">
      <alignment horizontal="right" vertical="center" wrapText="1"/>
    </xf>
    <xf numFmtId="4" fontId="14" fillId="0" borderId="6" xfId="0" applyFont="1" applyBorder="1" applyAlignment="1">
      <alignment horizontal="left"/>
    </xf>
    <xf numFmtId="4" fontId="52" fillId="0" borderId="6" xfId="0" applyFont="1" applyBorder="1" applyAlignment="1">
      <alignment horizontal="left"/>
    </xf>
    <xf numFmtId="4" fontId="12" fillId="0" borderId="0" xfId="0" applyFont="1" applyAlignment="1">
      <alignment horizontal="left"/>
    </xf>
    <xf numFmtId="4" fontId="14" fillId="0" borderId="0" xfId="0" applyFont="1" applyAlignment="1">
      <alignment horizontal="left"/>
    </xf>
    <xf numFmtId="4" fontId="52" fillId="0" borderId="0" xfId="0" applyFont="1"/>
    <xf numFmtId="4" fontId="14" fillId="0" borderId="2" xfId="0" applyFont="1" applyBorder="1" applyAlignment="1">
      <alignment horizontal="left"/>
    </xf>
    <xf numFmtId="4" fontId="52" fillId="0" borderId="2" xfId="0" applyFont="1" applyBorder="1" applyAlignment="1">
      <alignment horizontal="left"/>
    </xf>
    <xf numFmtId="4" fontId="23" fillId="0" borderId="2" xfId="0" applyFont="1" applyBorder="1"/>
    <xf numFmtId="4" fontId="23" fillId="0" borderId="2" xfId="0" applyFont="1" applyBorder="1" applyAlignment="1">
      <alignment horizontal="right"/>
    </xf>
    <xf numFmtId="4" fontId="19" fillId="0" borderId="0" xfId="0" applyFont="1" applyAlignment="1">
      <alignment horizontal="left" vertical="top" wrapText="1"/>
    </xf>
    <xf numFmtId="4" fontId="19" fillId="0" borderId="0" xfId="0" applyFont="1"/>
    <xf numFmtId="4" fontId="14" fillId="0" borderId="8" xfId="0" applyFont="1" applyBorder="1" applyAlignment="1">
      <alignment horizontal="left" vertical="top" wrapText="1"/>
    </xf>
    <xf numFmtId="4" fontId="19" fillId="0" borderId="0" xfId="0" applyFont="1" applyAlignment="1">
      <alignment horizontal="left" vertical="top"/>
    </xf>
    <xf numFmtId="4" fontId="52" fillId="0" borderId="0" xfId="0" applyFont="1" applyAlignment="1">
      <alignment wrapText="1"/>
    </xf>
    <xf numFmtId="4" fontId="22" fillId="0" borderId="2" xfId="0" applyFont="1" applyBorder="1" applyAlignment="1">
      <alignment horizontal="right" vertical="center" wrapText="1"/>
    </xf>
    <xf numFmtId="4" fontId="23" fillId="0" borderId="2" xfId="0" applyFont="1" applyBorder="1" applyAlignment="1">
      <alignment horizontal="right" vertical="center" wrapText="1"/>
    </xf>
  </cellXfs>
  <cellStyles count="65">
    <cellStyle name="A4 Small 210 x 297 mm" xfId="1" xr:uid="{00000000-0005-0000-0000-000000000000}"/>
    <cellStyle name="ColStyle1" xfId="2" xr:uid="{00000000-0005-0000-0000-000001000000}"/>
    <cellStyle name="ColStyle1 2" xfId="35" xr:uid="{00000000-0005-0000-0000-000002000000}"/>
    <cellStyle name="ColStyle1 2 2" xfId="59" xr:uid="{00000000-0005-0000-0000-000003000000}"/>
    <cellStyle name="ColStyle1 3" xfId="54" xr:uid="{00000000-0005-0000-0000-000004000000}"/>
    <cellStyle name="ColStyle2" xfId="3" xr:uid="{00000000-0005-0000-0000-000005000000}"/>
    <cellStyle name="ColStyle2 2" xfId="36" xr:uid="{00000000-0005-0000-0000-000006000000}"/>
    <cellStyle name="ColStyle2 2 2" xfId="60" xr:uid="{00000000-0005-0000-0000-000007000000}"/>
    <cellStyle name="ColStyle2 3" xfId="55" xr:uid="{00000000-0005-0000-0000-000008000000}"/>
    <cellStyle name="ColStyle3" xfId="4" xr:uid="{00000000-0005-0000-0000-000009000000}"/>
    <cellStyle name="ColStyle3 2" xfId="37" xr:uid="{00000000-0005-0000-0000-00000A000000}"/>
    <cellStyle name="ColStyle3 2 2" xfId="61" xr:uid="{00000000-0005-0000-0000-00000B000000}"/>
    <cellStyle name="ColStyle3 3" xfId="56" xr:uid="{00000000-0005-0000-0000-00000C000000}"/>
    <cellStyle name="ColStyle4" xfId="5" xr:uid="{00000000-0005-0000-0000-00000D000000}"/>
    <cellStyle name="Comma 2" xfId="6" xr:uid="{00000000-0005-0000-0000-00000E000000}"/>
    <cellStyle name="Comma 2 2" xfId="7" xr:uid="{00000000-0005-0000-0000-00000F000000}"/>
    <cellStyle name="Normal 18 2" xfId="49" xr:uid="{00000000-0005-0000-0000-000010000000}"/>
    <cellStyle name="Normal 2" xfId="8" xr:uid="{00000000-0005-0000-0000-000011000000}"/>
    <cellStyle name="Normal 2 2" xfId="9" xr:uid="{00000000-0005-0000-0000-000012000000}"/>
    <cellStyle name="Normal 22 2" xfId="46" xr:uid="{00000000-0005-0000-0000-000013000000}"/>
    <cellStyle name="Normal 3" xfId="10" xr:uid="{00000000-0005-0000-0000-000014000000}"/>
    <cellStyle name="Normal 3 2" xfId="34" xr:uid="{00000000-0005-0000-0000-000015000000}"/>
    <cellStyle name="Normal 3 2 2" xfId="58" xr:uid="{00000000-0005-0000-0000-000016000000}"/>
    <cellStyle name="Normal 3 3" xfId="57" xr:uid="{00000000-0005-0000-0000-000017000000}"/>
    <cellStyle name="Normal 4" xfId="11" xr:uid="{00000000-0005-0000-0000-000018000000}"/>
    <cellStyle name="Normal 54" xfId="42" xr:uid="{00000000-0005-0000-0000-000019000000}"/>
    <cellStyle name="Normal 6" xfId="47" xr:uid="{00000000-0005-0000-0000-00001A000000}"/>
    <cellStyle name="Normal_KA-DOM" xfId="38" xr:uid="{00000000-0005-0000-0000-00001B000000}"/>
    <cellStyle name="Normalno" xfId="0" builtinId="0" customBuiltin="1"/>
    <cellStyle name="Normalno 10" xfId="28" xr:uid="{00000000-0005-0000-0000-00001D000000}"/>
    <cellStyle name="Normalno 11" xfId="45" xr:uid="{00000000-0005-0000-0000-00001E000000}"/>
    <cellStyle name="Normalno 12" xfId="39" xr:uid="{00000000-0005-0000-0000-00001F000000}"/>
    <cellStyle name="Normalno 13" xfId="53" xr:uid="{00000000-0005-0000-0000-000020000000}"/>
    <cellStyle name="Normalno 2" xfId="12" xr:uid="{00000000-0005-0000-0000-000021000000}"/>
    <cellStyle name="Normalno 2 2" xfId="13" xr:uid="{00000000-0005-0000-0000-000022000000}"/>
    <cellStyle name="Normalno 2 2 2" xfId="14" xr:uid="{00000000-0005-0000-0000-000023000000}"/>
    <cellStyle name="Normalno 2 3" xfId="15" xr:uid="{00000000-0005-0000-0000-000024000000}"/>
    <cellStyle name="Normalno 2 4" xfId="43" xr:uid="{00000000-0005-0000-0000-000025000000}"/>
    <cellStyle name="Normalno 2 5" xfId="52" xr:uid="{00000000-0005-0000-0000-000026000000}"/>
    <cellStyle name="Normalno 2_Vemo trade dogradnja_ViK-sa cijenama" xfId="16" xr:uid="{00000000-0005-0000-0000-000027000000}"/>
    <cellStyle name="Normalno 3" xfId="17" xr:uid="{00000000-0005-0000-0000-000028000000}"/>
    <cellStyle name="Normalno 3 2" xfId="18" xr:uid="{00000000-0005-0000-0000-000029000000}"/>
    <cellStyle name="Normalno 3 3" xfId="19" xr:uid="{00000000-0005-0000-0000-00002A000000}"/>
    <cellStyle name="Normalno 3 3 2" xfId="44" xr:uid="{00000000-0005-0000-0000-00002B000000}"/>
    <cellStyle name="Normalno 3 4" xfId="48" xr:uid="{00000000-0005-0000-0000-00002C000000}"/>
    <cellStyle name="Normalno 3 4 2" xfId="62" xr:uid="{00000000-0005-0000-0000-00002D000000}"/>
    <cellStyle name="Normalno 3 5" xfId="50" xr:uid="{00000000-0005-0000-0000-00002E000000}"/>
    <cellStyle name="Normalno 3 5 2" xfId="63" xr:uid="{00000000-0005-0000-0000-00002F000000}"/>
    <cellStyle name="Normalno 3 6" xfId="51" xr:uid="{00000000-0005-0000-0000-000030000000}"/>
    <cellStyle name="Normalno 3 6 2" xfId="64" xr:uid="{00000000-0005-0000-0000-000031000000}"/>
    <cellStyle name="Normalno 4" xfId="20" xr:uid="{00000000-0005-0000-0000-000032000000}"/>
    <cellStyle name="Normalno 5" xfId="29" xr:uid="{00000000-0005-0000-0000-000033000000}"/>
    <cellStyle name="Normalno 6" xfId="30" xr:uid="{00000000-0005-0000-0000-000034000000}"/>
    <cellStyle name="Normalno 7" xfId="31" xr:uid="{00000000-0005-0000-0000-000035000000}"/>
    <cellStyle name="Normalno 8" xfId="32" xr:uid="{00000000-0005-0000-0000-000036000000}"/>
    <cellStyle name="Normalno 9" xfId="33" xr:uid="{00000000-0005-0000-0000-000037000000}"/>
    <cellStyle name="Obično 2" xfId="21" xr:uid="{00000000-0005-0000-0000-000038000000}"/>
    <cellStyle name="Obično 2 2" xfId="22" xr:uid="{00000000-0005-0000-0000-000039000000}"/>
    <cellStyle name="Obično_KauflandRI 2" xfId="41" xr:uid="{00000000-0005-0000-0000-00003A000000}"/>
    <cellStyle name="Obično_Vemo trade dogradnja_ViK-sa cijenama" xfId="23" xr:uid="{00000000-0005-0000-0000-00003B000000}"/>
    <cellStyle name="Zarez" xfId="24" builtinId="3"/>
    <cellStyle name="Zarez 2" xfId="25" xr:uid="{00000000-0005-0000-0000-00003D000000}"/>
    <cellStyle name="Zarez 2 2" xfId="26" xr:uid="{00000000-0005-0000-0000-00003E000000}"/>
    <cellStyle name="Zarez 3" xfId="27" xr:uid="{00000000-0005-0000-0000-00003F000000}"/>
    <cellStyle name="Zarez 4" xfId="40" xr:uid="{00000000-0005-0000-0000-000040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0</xdr:rowOff>
    </xdr:from>
    <xdr:to>
      <xdr:col>1</xdr:col>
      <xdr:colOff>552450</xdr:colOff>
      <xdr:row>2</xdr:row>
      <xdr:rowOff>133350</xdr:rowOff>
    </xdr:to>
    <xdr:pic>
      <xdr:nvPicPr>
        <xdr:cNvPr id="1254" name="Slika 1" descr="Listovi">
          <a:extLst>
            <a:ext uri="{FF2B5EF4-FFF2-40B4-BE49-F238E27FC236}">
              <a16:creationId xmlns:a16="http://schemas.microsoft.com/office/drawing/2014/main" id="{00000000-0008-0000-0000-0000E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0"/>
          <a:ext cx="1038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876300</xdr:colOff>
      <xdr:row>2</xdr:row>
      <xdr:rowOff>133350</xdr:rowOff>
    </xdr:to>
    <xdr:pic>
      <xdr:nvPicPr>
        <xdr:cNvPr id="2507" name="Picture 2">
          <a:extLst>
            <a:ext uri="{FF2B5EF4-FFF2-40B4-BE49-F238E27FC236}">
              <a16:creationId xmlns:a16="http://schemas.microsoft.com/office/drawing/2014/main" id="{00000000-0008-0000-0100-0000CB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047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28575</xdr:rowOff>
    </xdr:from>
    <xdr:to>
      <xdr:col>1</xdr:col>
      <xdr:colOff>895350</xdr:colOff>
      <xdr:row>2</xdr:row>
      <xdr:rowOff>133350</xdr:rowOff>
    </xdr:to>
    <xdr:pic>
      <xdr:nvPicPr>
        <xdr:cNvPr id="2508" name="Picture 2">
          <a:extLst>
            <a:ext uri="{FF2B5EF4-FFF2-40B4-BE49-F238E27FC236}">
              <a16:creationId xmlns:a16="http://schemas.microsoft.com/office/drawing/2014/main" id="{00000000-0008-0000-0100-0000CC09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066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647700</xdr:colOff>
      <xdr:row>2</xdr:row>
      <xdr:rowOff>133350</xdr:rowOff>
    </xdr:to>
    <xdr:pic>
      <xdr:nvPicPr>
        <xdr:cNvPr id="3531" name="Picture 2">
          <a:extLst>
            <a:ext uri="{FF2B5EF4-FFF2-40B4-BE49-F238E27FC236}">
              <a16:creationId xmlns:a16="http://schemas.microsoft.com/office/drawing/2014/main" id="{00000000-0008-0000-0200-0000CB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6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647700</xdr:colOff>
      <xdr:row>2</xdr:row>
      <xdr:rowOff>133350</xdr:rowOff>
    </xdr:to>
    <xdr:pic>
      <xdr:nvPicPr>
        <xdr:cNvPr id="3532" name="Picture 2">
          <a:extLst>
            <a:ext uri="{FF2B5EF4-FFF2-40B4-BE49-F238E27FC236}">
              <a16:creationId xmlns:a16="http://schemas.microsoft.com/office/drawing/2014/main" id="{00000000-0008-0000-0200-0000CC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6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657225</xdr:colOff>
      <xdr:row>2</xdr:row>
      <xdr:rowOff>133350</xdr:rowOff>
    </xdr:to>
    <xdr:pic>
      <xdr:nvPicPr>
        <xdr:cNvPr id="5350" name="Picture 2">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38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2</xdr:row>
      <xdr:rowOff>133350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38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2</xdr:row>
      <xdr:rowOff>133350</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382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38100</xdr:colOff>
      <xdr:row>2</xdr:row>
      <xdr:rowOff>133350</xdr:rowOff>
    </xdr:to>
    <xdr:pic>
      <xdr:nvPicPr>
        <xdr:cNvPr id="6374" name="Picture 1">
          <a:extLst>
            <a:ext uri="{FF2B5EF4-FFF2-40B4-BE49-F238E27FC236}">
              <a16:creationId xmlns:a16="http://schemas.microsoft.com/office/drawing/2014/main" id="{00000000-0008-0000-06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23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56"/>
  <sheetViews>
    <sheetView tabSelected="1" topLeftCell="A19" zoomScaleNormal="100" workbookViewId="0">
      <selection activeCell="K19" sqref="K19"/>
    </sheetView>
  </sheetViews>
  <sheetFormatPr defaultRowHeight="12.75"/>
  <cols>
    <col min="1" max="1" width="9.140625" style="17" customWidth="1"/>
    <col min="2" max="2" width="9.85546875" style="17" customWidth="1"/>
    <col min="3" max="5" width="9.140625" style="17" customWidth="1"/>
    <col min="6" max="6" width="11.5703125" style="17" customWidth="1"/>
    <col min="7" max="7" width="9.42578125" style="17" customWidth="1"/>
    <col min="8" max="8" width="9.140625" style="17" customWidth="1"/>
    <col min="9" max="9" width="8.85546875" style="17" customWidth="1"/>
    <col min="10" max="16384" width="9.140625" style="17"/>
  </cols>
  <sheetData>
    <row r="3" spans="1:9">
      <c r="A3" s="90"/>
      <c r="B3" s="90"/>
      <c r="C3" s="91" t="s">
        <v>48</v>
      </c>
      <c r="D3" s="90"/>
      <c r="E3" s="91"/>
      <c r="F3" s="473" t="s">
        <v>27</v>
      </c>
      <c r="G3" s="473"/>
      <c r="H3" s="473"/>
      <c r="I3" s="473"/>
    </row>
    <row r="4" spans="1:9">
      <c r="A4" s="474" t="s">
        <v>47</v>
      </c>
      <c r="B4" s="474"/>
      <c r="C4" s="474"/>
      <c r="D4" s="474"/>
      <c r="E4" s="474"/>
      <c r="F4" s="474"/>
      <c r="G4" s="474"/>
      <c r="H4" s="474"/>
      <c r="I4" s="474"/>
    </row>
    <row r="5" spans="1:9">
      <c r="A5" s="92"/>
      <c r="B5" s="92"/>
      <c r="C5" s="92"/>
      <c r="D5" s="92"/>
      <c r="E5" s="92"/>
      <c r="F5" s="92"/>
      <c r="G5" s="92"/>
      <c r="H5" s="92"/>
      <c r="I5" s="92"/>
    </row>
    <row r="6" spans="1:9">
      <c r="A6" s="92"/>
      <c r="B6" s="92"/>
      <c r="C6" s="92"/>
      <c r="D6" s="92"/>
      <c r="E6" s="92"/>
      <c r="F6" s="92"/>
      <c r="G6" s="92"/>
      <c r="H6" s="92"/>
      <c r="I6" s="92"/>
    </row>
    <row r="7" spans="1:9">
      <c r="A7" s="92"/>
      <c r="B7" s="92"/>
      <c r="C7" s="92"/>
      <c r="D7" s="92"/>
      <c r="E7" s="92"/>
      <c r="F7" s="92"/>
      <c r="G7" s="92"/>
      <c r="H7" s="92"/>
      <c r="I7" s="92"/>
    </row>
    <row r="8" spans="1:9" ht="14.25">
      <c r="A8" s="92"/>
      <c r="B8" s="92" t="s">
        <v>46</v>
      </c>
      <c r="C8" s="92"/>
      <c r="D8" s="93" t="s">
        <v>165</v>
      </c>
      <c r="E8" s="92"/>
      <c r="F8" s="92"/>
      <c r="G8" s="92"/>
      <c r="I8" s="92"/>
    </row>
    <row r="9" spans="1:9" ht="13.35" customHeight="1">
      <c r="A9" s="92"/>
      <c r="B9" s="92"/>
      <c r="C9" s="92"/>
      <c r="D9" s="92" t="s">
        <v>166</v>
      </c>
      <c r="E9" s="92"/>
      <c r="F9" s="92"/>
      <c r="G9" s="92"/>
      <c r="I9" s="92"/>
    </row>
    <row r="10" spans="1:9" ht="13.35" customHeight="1">
      <c r="A10" s="92"/>
      <c r="B10" s="92"/>
      <c r="C10" s="92"/>
      <c r="D10" s="92" t="s">
        <v>167</v>
      </c>
      <c r="E10" s="92"/>
      <c r="F10" s="92"/>
      <c r="G10" s="92"/>
      <c r="I10" s="92"/>
    </row>
    <row r="11" spans="1:9" ht="13.35" customHeight="1">
      <c r="A11" s="92"/>
      <c r="B11" s="92"/>
      <c r="C11" s="92"/>
      <c r="D11" s="92"/>
      <c r="E11" s="92"/>
      <c r="F11" s="92"/>
      <c r="G11" s="92"/>
      <c r="I11" s="92"/>
    </row>
    <row r="12" spans="1:9" ht="13.35" customHeight="1">
      <c r="A12" s="92"/>
      <c r="B12" s="92" t="s">
        <v>45</v>
      </c>
      <c r="C12" s="92"/>
      <c r="D12" s="476" t="s">
        <v>168</v>
      </c>
      <c r="E12" s="476"/>
      <c r="F12" s="476"/>
      <c r="G12" s="476"/>
      <c r="H12" s="477"/>
      <c r="I12" s="477"/>
    </row>
    <row r="13" spans="1:9" ht="13.35" customHeight="1">
      <c r="A13" s="92"/>
      <c r="B13" s="92"/>
      <c r="C13" s="92"/>
      <c r="D13" s="94"/>
      <c r="E13" s="95"/>
      <c r="F13" s="95"/>
      <c r="G13" s="95"/>
      <c r="I13" s="92"/>
    </row>
    <row r="14" spans="1:9" ht="13.35" customHeight="1">
      <c r="A14" s="92"/>
      <c r="B14" s="92" t="s">
        <v>44</v>
      </c>
      <c r="C14" s="92"/>
      <c r="D14" s="23" t="s">
        <v>169</v>
      </c>
      <c r="E14" s="92"/>
      <c r="F14" s="92"/>
      <c r="G14" s="92"/>
      <c r="I14" s="92"/>
    </row>
    <row r="15" spans="1:9" ht="13.35" customHeight="1">
      <c r="A15" s="92"/>
      <c r="B15" s="92"/>
      <c r="C15" s="92"/>
      <c r="D15" s="23" t="s">
        <v>170</v>
      </c>
      <c r="E15" s="92"/>
      <c r="F15" s="92"/>
      <c r="G15" s="92"/>
      <c r="I15" s="92"/>
    </row>
    <row r="16" spans="1:9" ht="13.35" customHeight="1">
      <c r="A16" s="92"/>
      <c r="B16" s="92"/>
      <c r="C16" s="92"/>
      <c r="D16" s="92"/>
      <c r="E16" s="92"/>
      <c r="F16" s="92"/>
      <c r="G16" s="92"/>
      <c r="I16" s="92"/>
    </row>
    <row r="17" spans="1:9" ht="13.35" customHeight="1">
      <c r="A17" s="92"/>
      <c r="B17" s="92" t="s">
        <v>43</v>
      </c>
      <c r="C17" s="92"/>
      <c r="D17" s="96" t="s">
        <v>171</v>
      </c>
      <c r="E17" s="92"/>
      <c r="F17" s="92"/>
      <c r="G17" s="92"/>
      <c r="I17" s="92"/>
    </row>
    <row r="18" spans="1:9" ht="13.35" customHeight="1">
      <c r="A18" s="92"/>
      <c r="B18" s="92"/>
      <c r="C18" s="92"/>
      <c r="D18" s="92"/>
      <c r="E18" s="92"/>
      <c r="F18" s="92"/>
      <c r="G18" s="92"/>
      <c r="H18" s="92"/>
      <c r="I18" s="92"/>
    </row>
    <row r="19" spans="1:9" ht="14.25">
      <c r="A19" s="92"/>
      <c r="B19" s="92"/>
      <c r="C19" s="92"/>
      <c r="D19" s="96"/>
      <c r="E19" s="92"/>
      <c r="F19" s="92"/>
      <c r="G19" s="92"/>
      <c r="H19" s="92"/>
      <c r="I19" s="92"/>
    </row>
    <row r="20" spans="1:9">
      <c r="A20" s="92"/>
      <c r="B20" s="92"/>
      <c r="C20" s="92"/>
      <c r="D20" s="92"/>
      <c r="E20" s="92"/>
      <c r="F20" s="92"/>
      <c r="G20" s="92"/>
      <c r="H20" s="92"/>
      <c r="I20" s="92"/>
    </row>
    <row r="21" spans="1:9">
      <c r="A21" s="92"/>
      <c r="B21" s="92"/>
      <c r="C21" s="92"/>
      <c r="D21" s="92"/>
      <c r="E21" s="92"/>
      <c r="F21" s="92"/>
      <c r="G21" s="92"/>
      <c r="H21" s="92"/>
      <c r="I21" s="92"/>
    </row>
    <row r="22" spans="1:9">
      <c r="A22" s="92"/>
      <c r="B22" s="92"/>
      <c r="C22" s="92"/>
      <c r="D22" s="92"/>
      <c r="E22" s="92"/>
      <c r="F22" s="92"/>
      <c r="G22" s="92"/>
      <c r="H22" s="92"/>
      <c r="I22" s="92"/>
    </row>
    <row r="23" spans="1:9">
      <c r="A23" s="92"/>
      <c r="B23" s="92"/>
      <c r="C23" s="92"/>
      <c r="D23" s="92"/>
      <c r="E23" s="92"/>
      <c r="F23" s="92"/>
      <c r="G23" s="92"/>
      <c r="H23" s="92"/>
      <c r="I23" s="92"/>
    </row>
    <row r="24" spans="1:9">
      <c r="A24" s="92"/>
      <c r="B24" s="92"/>
      <c r="C24" s="92"/>
      <c r="D24" s="92"/>
      <c r="E24" s="92"/>
      <c r="F24" s="92"/>
      <c r="G24" s="92"/>
      <c r="H24" s="92"/>
      <c r="I24" s="92"/>
    </row>
    <row r="25" spans="1:9">
      <c r="A25" s="92"/>
      <c r="B25" s="92"/>
      <c r="C25" s="92"/>
      <c r="D25" s="92"/>
      <c r="E25" s="92"/>
      <c r="F25" s="92"/>
      <c r="G25" s="92"/>
      <c r="H25" s="92"/>
      <c r="I25" s="92"/>
    </row>
    <row r="26" spans="1:9">
      <c r="A26" s="92"/>
      <c r="B26" s="92"/>
      <c r="C26" s="92"/>
      <c r="D26" s="92"/>
      <c r="E26" s="92"/>
      <c r="F26" s="92"/>
      <c r="G26" s="92"/>
      <c r="H26" s="92"/>
      <c r="I26" s="92"/>
    </row>
    <row r="27" spans="1:9">
      <c r="A27" s="92"/>
      <c r="B27" s="92"/>
      <c r="C27" s="92"/>
      <c r="D27" s="92"/>
      <c r="E27" s="92"/>
      <c r="F27" s="92"/>
      <c r="G27" s="92"/>
      <c r="H27" s="92"/>
      <c r="I27" s="92"/>
    </row>
    <row r="28" spans="1:9">
      <c r="A28" s="92"/>
      <c r="B28" s="92"/>
      <c r="C28" s="92"/>
      <c r="D28" s="92"/>
      <c r="E28" s="92"/>
      <c r="F28" s="92"/>
      <c r="G28" s="92"/>
      <c r="H28" s="92"/>
      <c r="I28" s="92"/>
    </row>
    <row r="29" spans="1:9" ht="15.75">
      <c r="A29" s="92"/>
      <c r="B29" s="475" t="s">
        <v>28</v>
      </c>
      <c r="C29" s="475"/>
      <c r="D29" s="475"/>
      <c r="E29" s="475"/>
      <c r="F29" s="475"/>
      <c r="G29" s="475"/>
      <c r="H29" s="475"/>
      <c r="I29" s="92"/>
    </row>
    <row r="30" spans="1:9">
      <c r="A30" s="92"/>
      <c r="B30" s="92"/>
      <c r="C30" s="92"/>
      <c r="D30" s="92"/>
      <c r="E30" s="92"/>
      <c r="F30" s="92"/>
      <c r="G30" s="92"/>
      <c r="H30" s="92"/>
      <c r="I30" s="92"/>
    </row>
    <row r="31" spans="1:9" ht="14.25">
      <c r="A31" s="92"/>
      <c r="B31" s="92"/>
      <c r="C31" s="472" t="s">
        <v>172</v>
      </c>
      <c r="D31" s="472"/>
      <c r="E31" s="472"/>
      <c r="F31" s="472"/>
      <c r="G31" s="472"/>
      <c r="H31" s="92"/>
      <c r="I31" s="92"/>
    </row>
    <row r="32" spans="1:9" ht="12.75" customHeight="1">
      <c r="A32" s="92"/>
      <c r="B32" s="92"/>
      <c r="C32" s="97"/>
      <c r="D32" s="97"/>
      <c r="E32" s="97" t="s">
        <v>173</v>
      </c>
      <c r="F32" s="97"/>
      <c r="G32" s="92"/>
      <c r="H32" s="92"/>
      <c r="I32" s="92"/>
    </row>
    <row r="33" spans="1:9">
      <c r="A33" s="92"/>
      <c r="B33" s="92"/>
      <c r="C33" s="98"/>
      <c r="D33" s="99"/>
      <c r="E33" s="99"/>
      <c r="F33" s="99"/>
      <c r="G33" s="92"/>
      <c r="H33" s="92"/>
      <c r="I33" s="92"/>
    </row>
    <row r="34" spans="1:9" ht="15.75">
      <c r="A34" s="92"/>
      <c r="B34" s="92"/>
      <c r="C34" s="98"/>
      <c r="D34" s="99"/>
      <c r="E34" s="471" t="s">
        <v>466</v>
      </c>
      <c r="F34" s="471"/>
      <c r="G34" s="471"/>
      <c r="H34" s="471"/>
      <c r="I34" s="471"/>
    </row>
    <row r="35" spans="1:9">
      <c r="A35" s="92"/>
      <c r="B35" s="92"/>
      <c r="C35" s="98"/>
      <c r="D35" s="99"/>
      <c r="E35" s="99"/>
      <c r="F35" s="99"/>
      <c r="G35" s="92"/>
      <c r="H35" s="92"/>
      <c r="I35" s="92"/>
    </row>
    <row r="36" spans="1:9">
      <c r="A36" s="92"/>
      <c r="B36" s="92"/>
      <c r="C36" s="98"/>
      <c r="D36" s="99"/>
      <c r="E36" s="99"/>
      <c r="F36" s="99"/>
      <c r="G36" s="92"/>
      <c r="H36" s="92"/>
      <c r="I36" s="92"/>
    </row>
    <row r="37" spans="1:9">
      <c r="A37" s="92"/>
      <c r="B37" s="92"/>
      <c r="C37" s="92"/>
      <c r="D37" s="92"/>
      <c r="E37" s="92"/>
      <c r="F37" s="92"/>
      <c r="G37" s="92"/>
      <c r="H37" s="92"/>
      <c r="I37" s="92"/>
    </row>
    <row r="38" spans="1:9">
      <c r="A38" s="92"/>
      <c r="B38" s="92"/>
      <c r="C38" s="92"/>
      <c r="D38" s="92"/>
      <c r="E38" s="92"/>
      <c r="F38" s="92"/>
      <c r="G38" s="92"/>
      <c r="H38" s="92"/>
      <c r="I38" s="92"/>
    </row>
    <row r="39" spans="1:9">
      <c r="A39" s="92"/>
      <c r="B39" s="92"/>
      <c r="C39" s="92"/>
      <c r="D39" s="92"/>
      <c r="E39" s="92"/>
      <c r="F39" s="92"/>
      <c r="G39" s="92"/>
      <c r="H39" s="92"/>
      <c r="I39" s="92"/>
    </row>
    <row r="40" spans="1:9">
      <c r="A40" s="92"/>
      <c r="B40" s="92"/>
      <c r="C40" s="92"/>
      <c r="D40" s="92"/>
      <c r="E40" s="92"/>
      <c r="F40" s="92"/>
      <c r="G40" s="92"/>
      <c r="H40" s="92"/>
      <c r="I40" s="92"/>
    </row>
    <row r="41" spans="1:9">
      <c r="A41" s="92"/>
      <c r="B41" s="92"/>
      <c r="C41" s="92"/>
      <c r="D41" s="92"/>
      <c r="E41" s="92"/>
      <c r="F41" s="92"/>
      <c r="G41" s="92"/>
      <c r="H41" s="92"/>
      <c r="I41" s="92"/>
    </row>
    <row r="42" spans="1:9">
      <c r="A42" s="92"/>
      <c r="B42" s="92"/>
      <c r="C42" s="92"/>
      <c r="D42" s="92"/>
      <c r="E42" s="92"/>
      <c r="F42" s="92"/>
      <c r="G42" s="92"/>
      <c r="H42" s="92"/>
      <c r="I42" s="92"/>
    </row>
    <row r="43" spans="1:9">
      <c r="A43" s="92"/>
      <c r="B43" s="92"/>
      <c r="C43" s="92"/>
      <c r="D43" s="92"/>
      <c r="E43" s="92"/>
      <c r="F43" s="92"/>
      <c r="G43" s="92"/>
      <c r="H43" s="92"/>
      <c r="I43" s="92"/>
    </row>
    <row r="44" spans="1:9">
      <c r="A44" s="92"/>
      <c r="B44" s="92" t="s">
        <v>49</v>
      </c>
      <c r="C44" s="92"/>
      <c r="D44" s="92"/>
      <c r="E44" s="92"/>
      <c r="F44" s="92"/>
      <c r="G44" s="92"/>
      <c r="H44" s="92"/>
      <c r="I44" s="92"/>
    </row>
    <row r="45" spans="1:9">
      <c r="A45" s="92"/>
      <c r="B45" s="92"/>
      <c r="C45" s="92"/>
      <c r="D45" s="92"/>
      <c r="E45" s="92"/>
      <c r="F45" s="92"/>
      <c r="G45" s="92"/>
      <c r="H45" s="92"/>
      <c r="I45" s="92"/>
    </row>
    <row r="46" spans="1:9">
      <c r="A46" s="92"/>
      <c r="B46" s="92" t="s">
        <v>42</v>
      </c>
      <c r="C46" s="92"/>
      <c r="D46" s="92"/>
      <c r="E46" s="92"/>
      <c r="F46" s="92"/>
      <c r="G46" s="92"/>
      <c r="H46" s="92"/>
      <c r="I46" s="92"/>
    </row>
    <row r="47" spans="1:9">
      <c r="A47" s="92"/>
      <c r="B47" s="92"/>
      <c r="C47" s="92"/>
      <c r="D47" s="92"/>
      <c r="E47" s="92"/>
      <c r="F47" s="92"/>
      <c r="G47" s="92"/>
      <c r="H47" s="92"/>
      <c r="I47" s="92"/>
    </row>
    <row r="48" spans="1:9">
      <c r="A48" s="92"/>
      <c r="B48" s="92"/>
      <c r="C48" s="92"/>
      <c r="D48" s="92"/>
      <c r="E48" s="92"/>
      <c r="F48" s="92"/>
      <c r="G48" s="92"/>
      <c r="H48" s="92"/>
      <c r="I48" s="92"/>
    </row>
    <row r="49" spans="1:9">
      <c r="A49" s="92"/>
      <c r="B49" s="92"/>
      <c r="C49" s="92"/>
      <c r="D49" s="92"/>
      <c r="E49" s="92"/>
      <c r="F49" s="92"/>
      <c r="G49" s="92"/>
      <c r="H49" s="92"/>
      <c r="I49" s="92"/>
    </row>
    <row r="50" spans="1:9">
      <c r="A50" s="92"/>
      <c r="B50" s="92"/>
      <c r="C50" s="92"/>
      <c r="D50" s="92"/>
      <c r="E50" s="92"/>
      <c r="F50" s="92"/>
      <c r="G50" s="92"/>
      <c r="H50" s="92"/>
      <c r="I50" s="92"/>
    </row>
    <row r="51" spans="1:9">
      <c r="A51" s="92"/>
      <c r="B51" s="92"/>
      <c r="C51" s="92"/>
      <c r="D51" s="92"/>
      <c r="E51" s="92"/>
      <c r="F51" s="92"/>
      <c r="G51" s="92"/>
      <c r="H51" s="92"/>
      <c r="I51" s="92"/>
    </row>
    <row r="52" spans="1:9">
      <c r="A52" s="92"/>
      <c r="B52" s="92"/>
      <c r="C52" s="92"/>
      <c r="D52" s="92"/>
      <c r="E52" s="92"/>
      <c r="F52" s="92"/>
      <c r="G52" s="92"/>
      <c r="H52" s="92"/>
      <c r="I52" s="92"/>
    </row>
    <row r="53" spans="1:9">
      <c r="A53" s="92"/>
      <c r="B53" s="92"/>
      <c r="C53" s="92"/>
      <c r="D53" s="92"/>
      <c r="E53" s="92"/>
      <c r="F53" s="92"/>
      <c r="G53" s="92"/>
      <c r="H53" s="92"/>
      <c r="I53" s="92"/>
    </row>
    <row r="54" spans="1:9">
      <c r="A54" s="92"/>
      <c r="B54" s="92"/>
      <c r="C54" s="92"/>
      <c r="D54" s="92"/>
      <c r="E54" s="92"/>
      <c r="F54" s="92"/>
      <c r="G54" s="92"/>
      <c r="H54" s="92"/>
      <c r="I54" s="92"/>
    </row>
    <row r="55" spans="1:9">
      <c r="A55" s="92"/>
      <c r="B55" s="92"/>
      <c r="C55" s="92"/>
      <c r="D55" s="92"/>
      <c r="E55" s="92"/>
      <c r="F55" s="92"/>
      <c r="G55" s="92"/>
      <c r="H55" s="92"/>
      <c r="I55" s="92"/>
    </row>
    <row r="56" spans="1:9" ht="13.35" customHeight="1">
      <c r="A56" s="92"/>
      <c r="B56" s="92"/>
      <c r="C56" s="92"/>
      <c r="D56" s="92" t="s">
        <v>423</v>
      </c>
      <c r="E56" s="92"/>
      <c r="F56" s="92"/>
      <c r="G56" s="92"/>
      <c r="H56" s="92"/>
      <c r="I56" s="92"/>
    </row>
  </sheetData>
  <mergeCells count="6">
    <mergeCell ref="E34:I34"/>
    <mergeCell ref="C31:G31"/>
    <mergeCell ref="F3:I3"/>
    <mergeCell ref="A4:I4"/>
    <mergeCell ref="B29:H29"/>
    <mergeCell ref="D12:I12"/>
  </mergeCells>
  <phoneticPr fontId="15" type="noConversion"/>
  <pageMargins left="0.70866141732283472" right="0.70866141732283472" top="0.74803149606299213" bottom="0.74803149606299213" header="0.31496062992125984" footer="0.31496062992125984"/>
  <pageSetup paperSize="9" orientation="portrait" r:id="rId1"/>
  <headerFooter alignWithMargins="0"/>
  <ignoredErrors>
    <ignoredError sqref="D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6"/>
  <sheetViews>
    <sheetView showZeros="0" view="pageLayout" zoomScale="90" zoomScaleNormal="90" zoomScaleSheetLayoutView="100" zoomScalePageLayoutView="90" workbookViewId="0">
      <selection activeCell="D44" sqref="D44"/>
    </sheetView>
  </sheetViews>
  <sheetFormatPr defaultColWidth="4.42578125" defaultRowHeight="15" customHeight="1"/>
  <cols>
    <col min="1" max="1" width="2.5703125" style="12" customWidth="1"/>
    <col min="2" max="4" width="16.85546875" style="8" customWidth="1"/>
    <col min="5" max="5" width="15.42578125" style="8" customWidth="1"/>
    <col min="6" max="6" width="16.85546875" style="8" customWidth="1"/>
    <col min="7" max="7" width="4.42578125" style="8" customWidth="1"/>
    <col min="8" max="16384" width="4.42578125" style="8"/>
  </cols>
  <sheetData>
    <row r="2" spans="1:6" s="23" customFormat="1" ht="12.75">
      <c r="A2" s="2"/>
      <c r="B2" s="3"/>
      <c r="C2" s="4"/>
      <c r="D2" s="5"/>
      <c r="E2" s="6"/>
      <c r="F2" s="6"/>
    </row>
    <row r="3" spans="1:6" s="23" customFormat="1" ht="12.75">
      <c r="A3" s="7"/>
      <c r="B3" s="481" t="s">
        <v>100</v>
      </c>
      <c r="C3" s="481"/>
      <c r="D3" s="201"/>
      <c r="E3" s="480" t="s">
        <v>99</v>
      </c>
      <c r="F3" s="480"/>
    </row>
    <row r="4" spans="1:6" s="23" customFormat="1" ht="12.75">
      <c r="A4" s="2"/>
      <c r="B4" s="3"/>
      <c r="C4" s="4"/>
      <c r="D4" s="5"/>
      <c r="E4" s="6"/>
      <c r="F4" s="6"/>
    </row>
    <row r="5" spans="1:6" s="283" customFormat="1" ht="15" customHeight="1">
      <c r="A5" s="9"/>
      <c r="B5" s="482" t="s">
        <v>50</v>
      </c>
      <c r="C5" s="483"/>
      <c r="D5" s="483"/>
      <c r="E5" s="483"/>
      <c r="F5" s="483"/>
    </row>
    <row r="6" spans="1:6" s="23" customFormat="1" ht="12.75">
      <c r="A6" s="2"/>
      <c r="B6" s="3"/>
      <c r="C6" s="4"/>
      <c r="D6" s="5"/>
      <c r="E6" s="6"/>
      <c r="F6" s="6"/>
    </row>
    <row r="7" spans="1:6" s="11" customFormat="1" ht="50.25" customHeight="1">
      <c r="A7" s="10"/>
      <c r="B7" s="478" t="s">
        <v>174</v>
      </c>
      <c r="C7" s="478"/>
      <c r="D7" s="478"/>
      <c r="E7" s="478"/>
      <c r="F7" s="478"/>
    </row>
    <row r="8" spans="1:6" s="11" customFormat="1" ht="87.75" customHeight="1">
      <c r="A8" s="10"/>
      <c r="B8" s="484" t="s">
        <v>175</v>
      </c>
      <c r="C8" s="485"/>
      <c r="D8" s="485"/>
      <c r="E8" s="485"/>
      <c r="F8" s="485"/>
    </row>
    <row r="9" spans="1:6" s="11" customFormat="1" ht="54" customHeight="1">
      <c r="A9" s="10"/>
      <c r="B9" s="478" t="s">
        <v>176</v>
      </c>
      <c r="C9" s="479"/>
      <c r="D9" s="479"/>
      <c r="E9" s="479"/>
      <c r="F9" s="479"/>
    </row>
    <row r="10" spans="1:6" s="11" customFormat="1" ht="50.25" customHeight="1">
      <c r="A10" s="10"/>
      <c r="B10" s="478" t="s">
        <v>424</v>
      </c>
      <c r="C10" s="479"/>
      <c r="D10" s="479"/>
      <c r="E10" s="479"/>
      <c r="F10" s="479"/>
    </row>
    <row r="11" spans="1:6" s="11" customFormat="1" ht="90" customHeight="1">
      <c r="A11" s="10"/>
      <c r="B11" s="478" t="s">
        <v>177</v>
      </c>
      <c r="C11" s="479"/>
      <c r="D11" s="479"/>
      <c r="E11" s="479"/>
      <c r="F11" s="479"/>
    </row>
    <row r="12" spans="1:6" s="11" customFormat="1" ht="54" customHeight="1">
      <c r="A12" s="10"/>
      <c r="B12" s="478" t="s">
        <v>178</v>
      </c>
      <c r="C12" s="479"/>
      <c r="D12" s="479"/>
      <c r="E12" s="479"/>
      <c r="F12" s="479"/>
    </row>
    <row r="13" spans="1:6" s="11" customFormat="1" ht="51.75" customHeight="1">
      <c r="A13" s="10"/>
      <c r="B13" s="478" t="s">
        <v>425</v>
      </c>
      <c r="C13" s="478"/>
      <c r="D13" s="478"/>
      <c r="E13" s="478"/>
      <c r="F13" s="478"/>
    </row>
    <row r="14" spans="1:6" s="11" customFormat="1" ht="65.25" customHeight="1">
      <c r="A14" s="10"/>
      <c r="B14" s="478" t="s">
        <v>179</v>
      </c>
      <c r="C14" s="478"/>
      <c r="D14" s="478"/>
      <c r="E14" s="478"/>
      <c r="F14" s="478"/>
    </row>
    <row r="15" spans="1:6" s="11" customFormat="1" ht="37.5" customHeight="1">
      <c r="A15" s="10"/>
      <c r="B15" s="478" t="s">
        <v>180</v>
      </c>
      <c r="C15" s="478"/>
      <c r="D15" s="478"/>
      <c r="E15" s="478"/>
      <c r="F15" s="478"/>
    </row>
    <row r="16" spans="1:6" s="11" customFormat="1" ht="127.5" customHeight="1">
      <c r="A16" s="10"/>
      <c r="B16" s="478" t="s">
        <v>426</v>
      </c>
      <c r="C16" s="478"/>
      <c r="D16" s="478"/>
      <c r="E16" s="478"/>
      <c r="F16" s="478"/>
    </row>
    <row r="17" spans="1:6" s="11" customFormat="1" ht="27.75" customHeight="1">
      <c r="A17" s="10"/>
      <c r="B17" s="478" t="s">
        <v>181</v>
      </c>
      <c r="C17" s="478"/>
      <c r="D17" s="478"/>
      <c r="E17" s="478"/>
      <c r="F17" s="478"/>
    </row>
    <row r="18" spans="1:6" s="11" customFormat="1" ht="87.75" customHeight="1">
      <c r="A18" s="10"/>
      <c r="B18" s="478" t="s">
        <v>182</v>
      </c>
      <c r="C18" s="478"/>
      <c r="D18" s="478"/>
      <c r="E18" s="478"/>
      <c r="F18" s="478"/>
    </row>
    <row r="19" spans="1:6" s="11" customFormat="1" ht="89.25" customHeight="1">
      <c r="A19" s="10"/>
      <c r="B19" s="478" t="s">
        <v>183</v>
      </c>
      <c r="C19" s="478"/>
      <c r="D19" s="478"/>
      <c r="E19" s="478"/>
      <c r="F19" s="478"/>
    </row>
    <row r="20" spans="1:6" s="11" customFormat="1" ht="64.5" customHeight="1">
      <c r="A20" s="10"/>
      <c r="B20" s="478" t="s">
        <v>184</v>
      </c>
      <c r="C20" s="478"/>
      <c r="D20" s="478"/>
      <c r="E20" s="478"/>
      <c r="F20" s="478"/>
    </row>
    <row r="21" spans="1:6" s="11" customFormat="1" ht="39" customHeight="1">
      <c r="A21" s="10"/>
      <c r="B21" s="478" t="s">
        <v>427</v>
      </c>
      <c r="C21" s="478"/>
      <c r="D21" s="478"/>
      <c r="E21" s="478"/>
      <c r="F21" s="478"/>
    </row>
    <row r="22" spans="1:6" s="11" customFormat="1" ht="66" customHeight="1">
      <c r="A22" s="10"/>
      <c r="B22" s="478" t="s">
        <v>185</v>
      </c>
      <c r="C22" s="478"/>
      <c r="D22" s="478"/>
      <c r="E22" s="478"/>
      <c r="F22" s="478"/>
    </row>
    <row r="23" spans="1:6" ht="15" customHeight="1">
      <c r="A23" s="284"/>
      <c r="B23" s="478"/>
      <c r="C23" s="478"/>
      <c r="D23" s="478"/>
      <c r="E23" s="478"/>
      <c r="F23" s="478"/>
    </row>
    <row r="26" spans="1:6" ht="19.7" customHeight="1"/>
  </sheetData>
  <sheetProtection selectLockedCells="1"/>
  <mergeCells count="20">
    <mergeCell ref="E3:F3"/>
    <mergeCell ref="B3:C3"/>
    <mergeCell ref="B5:F5"/>
    <mergeCell ref="B10:F10"/>
    <mergeCell ref="B11:F11"/>
    <mergeCell ref="B7:F7"/>
    <mergeCell ref="B9:F9"/>
    <mergeCell ref="B8:F8"/>
    <mergeCell ref="B18:F18"/>
    <mergeCell ref="B12:F12"/>
    <mergeCell ref="B13:F13"/>
    <mergeCell ref="B16:F16"/>
    <mergeCell ref="B14:F14"/>
    <mergeCell ref="B15:F15"/>
    <mergeCell ref="B17:F17"/>
    <mergeCell ref="B20:F20"/>
    <mergeCell ref="B19:F19"/>
    <mergeCell ref="B23:F23"/>
    <mergeCell ref="B22:F22"/>
    <mergeCell ref="B21:F21"/>
  </mergeCells>
  <phoneticPr fontId="0" type="noConversion"/>
  <pageMargins left="0.98425196850393704" right="0.59055118110236227" top="0.39370078740157483" bottom="0.78740157480314965" header="0.31496062992125984" footer="0.39370078740157483"/>
  <pageSetup paperSize="9" orientation="portrait" r:id="rId1"/>
  <headerFooter alignWithMargins="0">
    <oddFooter>&amp;L&amp;8           oznaka projekta: 072307&amp;C&amp;8                                      PREUREĐENJE SANITARNIH ČVOROVA-OŠ "ĐURO ESTER" - 1. dio&amp;R&amp;8&amp;P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T233"/>
  <sheetViews>
    <sheetView topLeftCell="A174" zoomScale="106" zoomScaleNormal="106" zoomScaleSheetLayoutView="100" workbookViewId="0">
      <selection activeCell="E173" sqref="E173"/>
    </sheetView>
  </sheetViews>
  <sheetFormatPr defaultColWidth="8.85546875" defaultRowHeight="12.75"/>
  <cols>
    <col min="1" max="1" width="6.28515625" style="117" customWidth="1"/>
    <col min="2" max="2" width="45.5703125" style="145" customWidth="1"/>
    <col min="3" max="3" width="8" style="106" customWidth="1"/>
    <col min="4" max="4" width="8.140625" style="169" customWidth="1"/>
    <col min="5" max="5" width="8.5703125" style="107" customWidth="1"/>
    <col min="6" max="6" width="11.7109375" style="107" customWidth="1"/>
    <col min="7" max="16384" width="8.85546875" style="18"/>
  </cols>
  <sheetData>
    <row r="1" spans="1:6">
      <c r="A1" s="100"/>
      <c r="B1" s="101"/>
      <c r="C1" s="102"/>
      <c r="D1" s="294"/>
      <c r="E1" s="103"/>
      <c r="F1" s="103"/>
    </row>
    <row r="2" spans="1:6">
      <c r="A2" s="100"/>
      <c r="B2" s="101"/>
      <c r="C2" s="102"/>
      <c r="D2" s="294"/>
      <c r="E2" s="103"/>
      <c r="F2" s="103"/>
    </row>
    <row r="3" spans="1:6">
      <c r="A3" s="104"/>
      <c r="B3" s="105" t="s">
        <v>41</v>
      </c>
      <c r="C3" s="488" t="s">
        <v>37</v>
      </c>
      <c r="D3" s="488"/>
      <c r="E3" s="488"/>
      <c r="F3" s="488"/>
    </row>
    <row r="4" spans="1:6">
      <c r="B4" s="278" t="s">
        <v>186</v>
      </c>
    </row>
    <row r="5" spans="1:6" ht="30" customHeight="1">
      <c r="A5" s="108" t="s">
        <v>6</v>
      </c>
      <c r="B5" s="109" t="s">
        <v>7</v>
      </c>
      <c r="C5" s="108" t="s">
        <v>10</v>
      </c>
      <c r="D5" s="109" t="s">
        <v>8</v>
      </c>
      <c r="E5" s="110" t="s">
        <v>119</v>
      </c>
      <c r="F5" s="110" t="s">
        <v>9</v>
      </c>
    </row>
    <row r="6" spans="1:6" ht="15">
      <c r="A6" s="111"/>
      <c r="B6" s="112"/>
      <c r="C6" s="111"/>
      <c r="D6" s="168"/>
      <c r="E6" s="113"/>
      <c r="F6" s="113"/>
    </row>
    <row r="7" spans="1:6" s="114" customFormat="1" ht="15">
      <c r="A7" s="333" t="s">
        <v>219</v>
      </c>
      <c r="B7" s="334" t="s">
        <v>430</v>
      </c>
      <c r="C7" s="106"/>
      <c r="D7" s="169"/>
      <c r="E7" s="335"/>
      <c r="F7" s="335"/>
    </row>
    <row r="8" spans="1:6" s="159" customFormat="1" ht="8.25">
      <c r="A8" s="336"/>
      <c r="B8" s="337"/>
      <c r="C8" s="164"/>
      <c r="D8" s="170"/>
      <c r="E8" s="158"/>
      <c r="F8" s="158"/>
    </row>
    <row r="9" spans="1:6" s="114" customFormat="1" ht="89.25">
      <c r="A9" s="338"/>
      <c r="B9" s="226" t="s">
        <v>442</v>
      </c>
      <c r="C9" s="106"/>
      <c r="D9" s="169"/>
      <c r="E9" s="335"/>
      <c r="F9" s="335"/>
    </row>
    <row r="10" spans="1:6" s="116" customFormat="1" ht="8.25">
      <c r="A10" s="339"/>
      <c r="B10" s="340"/>
      <c r="C10" s="115"/>
      <c r="D10" s="127"/>
      <c r="E10" s="341"/>
      <c r="F10" s="341"/>
    </row>
    <row r="11" spans="1:6" s="114" customFormat="1" ht="15">
      <c r="A11" s="117" t="s">
        <v>14</v>
      </c>
      <c r="B11" s="342" t="s">
        <v>188</v>
      </c>
      <c r="C11" s="106"/>
      <c r="D11" s="169"/>
      <c r="E11" s="335"/>
      <c r="F11" s="335"/>
    </row>
    <row r="12" spans="1:6" s="114" customFormat="1" ht="89.25">
      <c r="A12" s="117"/>
      <c r="B12" s="226" t="s">
        <v>189</v>
      </c>
      <c r="C12" s="106"/>
      <c r="D12" s="169"/>
      <c r="E12" s="335"/>
      <c r="F12" s="335"/>
    </row>
    <row r="13" spans="1:6" s="114" customFormat="1" ht="64.5" customHeight="1">
      <c r="A13" s="117"/>
      <c r="B13" s="226" t="s">
        <v>190</v>
      </c>
      <c r="C13" s="106"/>
      <c r="D13" s="169"/>
      <c r="E13" s="335"/>
      <c r="F13" s="335"/>
    </row>
    <row r="14" spans="1:6" s="114" customFormat="1" ht="63.75">
      <c r="A14" s="117"/>
      <c r="B14" s="226" t="s">
        <v>443</v>
      </c>
      <c r="C14" s="106" t="s">
        <v>5</v>
      </c>
      <c r="D14" s="276">
        <v>1</v>
      </c>
      <c r="E14" s="118"/>
      <c r="F14" s="118">
        <f>D14*E14</f>
        <v>0</v>
      </c>
    </row>
    <row r="15" spans="1:6" s="159" customFormat="1" ht="8.25">
      <c r="A15" s="162"/>
      <c r="B15" s="163"/>
      <c r="C15" s="164"/>
      <c r="D15" s="170"/>
      <c r="E15" s="161"/>
      <c r="F15" s="161"/>
    </row>
    <row r="16" spans="1:6" s="114" customFormat="1" ht="15">
      <c r="A16" s="117" t="s">
        <v>191</v>
      </c>
      <c r="B16" s="342" t="s">
        <v>428</v>
      </c>
      <c r="C16" s="106"/>
      <c r="D16" s="169"/>
      <c r="E16" s="335"/>
      <c r="F16" s="335"/>
    </row>
    <row r="17" spans="1:6" s="114" customFormat="1" ht="102">
      <c r="A17" s="117"/>
      <c r="B17" s="226" t="s">
        <v>444</v>
      </c>
      <c r="C17" s="106"/>
      <c r="D17" s="169"/>
      <c r="E17" s="335"/>
      <c r="F17" s="335"/>
    </row>
    <row r="18" spans="1:6" s="114" customFormat="1" ht="15">
      <c r="A18" s="117"/>
      <c r="B18" s="226" t="s">
        <v>501</v>
      </c>
      <c r="C18" s="276" t="s">
        <v>502</v>
      </c>
      <c r="D18" s="169">
        <v>1.1000000000000001</v>
      </c>
      <c r="E18" s="126"/>
      <c r="F18" s="118">
        <f>D18*E18</f>
        <v>0</v>
      </c>
    </row>
    <row r="19" spans="1:6" s="159" customFormat="1" ht="8.25">
      <c r="A19" s="162"/>
      <c r="B19" s="180"/>
      <c r="C19" s="275"/>
      <c r="D19" s="170"/>
      <c r="E19" s="160"/>
      <c r="F19" s="161"/>
    </row>
    <row r="20" spans="1:6" s="114" customFormat="1" ht="15">
      <c r="A20" s="117" t="s">
        <v>192</v>
      </c>
      <c r="B20" s="342" t="s">
        <v>429</v>
      </c>
      <c r="C20" s="106"/>
      <c r="D20" s="169"/>
      <c r="E20" s="335"/>
      <c r="F20" s="335"/>
    </row>
    <row r="21" spans="1:6" s="114" customFormat="1" ht="102">
      <c r="A21" s="117"/>
      <c r="B21" s="226" t="s">
        <v>432</v>
      </c>
      <c r="C21" s="276" t="s">
        <v>503</v>
      </c>
      <c r="D21" s="169">
        <v>4</v>
      </c>
      <c r="E21" s="126"/>
      <c r="F21" s="118">
        <f>D21*E21</f>
        <v>0</v>
      </c>
    </row>
    <row r="22" spans="1:6" s="159" customFormat="1" ht="8.25">
      <c r="A22" s="162"/>
      <c r="B22" s="163"/>
      <c r="C22" s="275"/>
      <c r="D22" s="170"/>
      <c r="E22" s="161"/>
      <c r="F22" s="161"/>
    </row>
    <row r="23" spans="1:6" s="114" customFormat="1" ht="15">
      <c r="A23" s="117" t="s">
        <v>193</v>
      </c>
      <c r="B23" s="342" t="s">
        <v>221</v>
      </c>
      <c r="C23" s="106"/>
      <c r="D23" s="169"/>
      <c r="E23" s="335"/>
      <c r="F23" s="335"/>
    </row>
    <row r="24" spans="1:6" s="114" customFormat="1" ht="76.5">
      <c r="A24" s="117"/>
      <c r="B24" s="226" t="s">
        <v>199</v>
      </c>
      <c r="C24" s="106"/>
      <c r="D24" s="169"/>
      <c r="E24" s="335"/>
      <c r="F24" s="335"/>
    </row>
    <row r="25" spans="1:6" s="114" customFormat="1" ht="15">
      <c r="A25" s="117"/>
      <c r="B25" s="226" t="s">
        <v>196</v>
      </c>
      <c r="C25" s="276"/>
      <c r="D25" s="169"/>
      <c r="E25" s="126"/>
      <c r="F25" s="118"/>
    </row>
    <row r="26" spans="1:6" s="114" customFormat="1" ht="15">
      <c r="A26" s="117" t="s">
        <v>478</v>
      </c>
      <c r="B26" s="226" t="s">
        <v>195</v>
      </c>
      <c r="C26" s="276" t="s">
        <v>20</v>
      </c>
      <c r="D26" s="169">
        <v>18</v>
      </c>
      <c r="E26" s="126"/>
      <c r="F26" s="118">
        <f>D26*E26</f>
        <v>0</v>
      </c>
    </row>
    <row r="27" spans="1:6" s="114" customFormat="1" ht="15">
      <c r="A27" s="117" t="s">
        <v>479</v>
      </c>
      <c r="B27" s="226" t="s">
        <v>467</v>
      </c>
      <c r="C27" s="276" t="s">
        <v>20</v>
      </c>
      <c r="D27" s="169">
        <v>2</v>
      </c>
      <c r="E27" s="126"/>
      <c r="F27" s="118">
        <f>D27*E27</f>
        <v>0</v>
      </c>
    </row>
    <row r="28" spans="1:6" s="159" customFormat="1" ht="8.25">
      <c r="A28" s="162"/>
      <c r="B28" s="163"/>
      <c r="C28" s="275"/>
      <c r="D28" s="170"/>
      <c r="E28" s="161"/>
      <c r="F28" s="161"/>
    </row>
    <row r="29" spans="1:6" s="114" customFormat="1" ht="15">
      <c r="A29" s="117" t="s">
        <v>194</v>
      </c>
      <c r="B29" s="342" t="s">
        <v>198</v>
      </c>
      <c r="C29" s="106"/>
      <c r="D29" s="169"/>
      <c r="E29" s="335"/>
      <c r="F29" s="335"/>
    </row>
    <row r="30" spans="1:6" s="114" customFormat="1" ht="127.5">
      <c r="A30" s="117"/>
      <c r="B30" s="226" t="s">
        <v>445</v>
      </c>
      <c r="C30" s="106"/>
      <c r="D30" s="169"/>
      <c r="E30" s="335"/>
      <c r="F30" s="335"/>
    </row>
    <row r="31" spans="1:6" s="114" customFormat="1" ht="15">
      <c r="A31" s="117"/>
      <c r="B31" s="226" t="s">
        <v>273</v>
      </c>
      <c r="C31" s="276" t="s">
        <v>20</v>
      </c>
      <c r="D31" s="169">
        <v>30</v>
      </c>
      <c r="E31" s="126"/>
      <c r="F31" s="118">
        <f>D31*E31</f>
        <v>0</v>
      </c>
    </row>
    <row r="32" spans="1:6" s="159" customFormat="1" ht="8.25">
      <c r="A32" s="162"/>
      <c r="B32" s="163"/>
      <c r="C32" s="275"/>
      <c r="D32" s="170"/>
      <c r="E32" s="161"/>
      <c r="F32" s="161"/>
    </row>
    <row r="33" spans="1:6" s="114" customFormat="1" ht="15">
      <c r="A33" s="117" t="s">
        <v>197</v>
      </c>
      <c r="B33" s="342" t="s">
        <v>202</v>
      </c>
      <c r="C33" s="106"/>
      <c r="D33" s="169"/>
      <c r="E33" s="335"/>
      <c r="F33" s="335"/>
    </row>
    <row r="34" spans="1:6" s="114" customFormat="1" ht="63.75">
      <c r="A34" s="117"/>
      <c r="B34" s="226" t="s">
        <v>468</v>
      </c>
      <c r="C34" s="106"/>
      <c r="D34" s="169"/>
      <c r="E34" s="335"/>
      <c r="F34" s="335"/>
    </row>
    <row r="35" spans="1:6" s="114" customFormat="1" ht="15">
      <c r="A35" s="117"/>
      <c r="B35" s="226" t="s">
        <v>196</v>
      </c>
      <c r="C35" s="276" t="s">
        <v>20</v>
      </c>
      <c r="D35" s="169">
        <v>20</v>
      </c>
      <c r="E35" s="126"/>
      <c r="F35" s="118">
        <f>D35*E35</f>
        <v>0</v>
      </c>
    </row>
    <row r="36" spans="1:6" s="159" customFormat="1" ht="8.25">
      <c r="A36" s="162"/>
      <c r="B36" s="163"/>
      <c r="C36" s="275"/>
      <c r="D36" s="170"/>
      <c r="E36" s="161"/>
      <c r="F36" s="161"/>
    </row>
    <row r="37" spans="1:6" s="114" customFormat="1" ht="15">
      <c r="A37" s="117" t="s">
        <v>200</v>
      </c>
      <c r="B37" s="342" t="s">
        <v>203</v>
      </c>
      <c r="C37" s="115"/>
      <c r="D37" s="169"/>
      <c r="E37" s="335"/>
      <c r="F37" s="335"/>
    </row>
    <row r="38" spans="1:6" s="114" customFormat="1" ht="25.5">
      <c r="A38" s="117"/>
      <c r="B38" s="226" t="s">
        <v>204</v>
      </c>
      <c r="C38" s="106"/>
      <c r="D38" s="169"/>
      <c r="E38" s="335"/>
      <c r="F38" s="335"/>
    </row>
    <row r="39" spans="1:6" s="114" customFormat="1" ht="15">
      <c r="A39" s="117"/>
      <c r="B39" s="226" t="s">
        <v>504</v>
      </c>
      <c r="C39" s="276" t="s">
        <v>505</v>
      </c>
      <c r="D39" s="169">
        <v>2.2000000000000002</v>
      </c>
      <c r="E39" s="126"/>
      <c r="F39" s="118">
        <f>D39*E39</f>
        <v>0</v>
      </c>
    </row>
    <row r="40" spans="1:6" s="159" customFormat="1" ht="8.25">
      <c r="A40" s="162"/>
      <c r="B40" s="180"/>
      <c r="C40" s="275"/>
      <c r="D40" s="170"/>
      <c r="E40" s="160"/>
      <c r="F40" s="161"/>
    </row>
    <row r="41" spans="1:6" s="114" customFormat="1" ht="15">
      <c r="A41" s="117" t="s">
        <v>201</v>
      </c>
      <c r="B41" s="342" t="s">
        <v>207</v>
      </c>
      <c r="C41" s="115"/>
      <c r="D41" s="169"/>
      <c r="E41" s="335"/>
      <c r="F41" s="335"/>
    </row>
    <row r="42" spans="1:6" s="114" customFormat="1" ht="38.25">
      <c r="A42" s="117"/>
      <c r="B42" s="226" t="s">
        <v>470</v>
      </c>
      <c r="C42" s="106"/>
      <c r="D42" s="169"/>
      <c r="E42" s="335"/>
      <c r="F42" s="335"/>
    </row>
    <row r="43" spans="1:6" s="114" customFormat="1" ht="15">
      <c r="A43" s="117"/>
      <c r="B43" s="226" t="s">
        <v>504</v>
      </c>
      <c r="C43" s="276" t="s">
        <v>505</v>
      </c>
      <c r="D43" s="169">
        <v>16</v>
      </c>
      <c r="E43" s="126"/>
      <c r="F43" s="118">
        <f>D43*E43</f>
        <v>0</v>
      </c>
    </row>
    <row r="44" spans="1:6" s="159" customFormat="1" ht="8.25">
      <c r="A44" s="162"/>
      <c r="B44" s="180"/>
      <c r="C44" s="275"/>
      <c r="D44" s="170"/>
      <c r="E44" s="160"/>
      <c r="F44" s="161"/>
    </row>
    <row r="45" spans="1:6" s="114" customFormat="1" ht="15">
      <c r="A45" s="117" t="s">
        <v>205</v>
      </c>
      <c r="B45" s="342" t="s">
        <v>209</v>
      </c>
      <c r="C45" s="115"/>
      <c r="D45" s="169"/>
      <c r="E45" s="335"/>
      <c r="F45" s="335"/>
    </row>
    <row r="46" spans="1:6" s="114" customFormat="1" ht="51">
      <c r="A46" s="117"/>
      <c r="B46" s="226" t="s">
        <v>446</v>
      </c>
      <c r="C46" s="106"/>
      <c r="D46" s="169"/>
      <c r="E46" s="335"/>
      <c r="F46" s="335"/>
    </row>
    <row r="47" spans="1:6" s="114" customFormat="1" ht="27">
      <c r="A47" s="117"/>
      <c r="B47" s="226" t="s">
        <v>506</v>
      </c>
    </row>
    <row r="48" spans="1:6" s="114" customFormat="1" ht="15">
      <c r="A48" s="117" t="s">
        <v>480</v>
      </c>
      <c r="B48" s="226" t="s">
        <v>447</v>
      </c>
      <c r="C48" s="276" t="s">
        <v>503</v>
      </c>
      <c r="D48" s="169">
        <v>58</v>
      </c>
      <c r="E48" s="126"/>
      <c r="F48" s="118">
        <f>D48*E48</f>
        <v>0</v>
      </c>
    </row>
    <row r="49" spans="1:6" s="114" customFormat="1" ht="15">
      <c r="A49" s="117" t="s">
        <v>481</v>
      </c>
      <c r="B49" s="226" t="s">
        <v>448</v>
      </c>
      <c r="C49" s="276" t="s">
        <v>503</v>
      </c>
      <c r="D49" s="169">
        <v>29</v>
      </c>
      <c r="E49" s="126"/>
      <c r="F49" s="118">
        <f>D49*E49</f>
        <v>0</v>
      </c>
    </row>
    <row r="50" spans="1:6" s="159" customFormat="1" ht="8.25">
      <c r="A50" s="162"/>
      <c r="B50" s="180"/>
      <c r="C50" s="275"/>
      <c r="D50" s="170"/>
      <c r="E50" s="160"/>
      <c r="F50" s="161"/>
    </row>
    <row r="51" spans="1:6" s="114" customFormat="1" ht="15">
      <c r="A51" s="117" t="s">
        <v>206</v>
      </c>
      <c r="B51" s="342" t="s">
        <v>211</v>
      </c>
      <c r="C51" s="115"/>
      <c r="D51" s="169"/>
      <c r="E51" s="335"/>
      <c r="F51" s="335"/>
    </row>
    <row r="52" spans="1:6" s="114" customFormat="1" ht="38.25">
      <c r="A52" s="117"/>
      <c r="B52" s="226" t="s">
        <v>416</v>
      </c>
      <c r="C52" s="106"/>
      <c r="D52" s="169"/>
      <c r="E52" s="335"/>
      <c r="F52" s="335"/>
    </row>
    <row r="53" spans="1:6" s="114" customFormat="1" ht="15">
      <c r="A53" s="117"/>
      <c r="B53" s="226" t="s">
        <v>507</v>
      </c>
      <c r="C53" s="276" t="s">
        <v>503</v>
      </c>
      <c r="D53" s="169">
        <v>284</v>
      </c>
      <c r="E53" s="126"/>
      <c r="F53" s="118">
        <f>D53*E53</f>
        <v>0</v>
      </c>
    </row>
    <row r="54" spans="1:6" s="159" customFormat="1" ht="8.25">
      <c r="A54" s="162"/>
      <c r="B54" s="180"/>
      <c r="C54" s="275"/>
      <c r="D54" s="170"/>
      <c r="E54" s="160"/>
      <c r="F54" s="161"/>
    </row>
    <row r="55" spans="1:6" s="114" customFormat="1" ht="25.5">
      <c r="A55" s="117" t="s">
        <v>208</v>
      </c>
      <c r="B55" s="342" t="s">
        <v>213</v>
      </c>
      <c r="C55" s="115"/>
      <c r="D55" s="169"/>
      <c r="E55" s="335"/>
      <c r="F55" s="335"/>
    </row>
    <row r="56" spans="1:6" s="114" customFormat="1" ht="38.25">
      <c r="A56" s="117"/>
      <c r="B56" s="226" t="s">
        <v>215</v>
      </c>
      <c r="C56" s="106"/>
      <c r="D56" s="169"/>
      <c r="E56" s="335"/>
      <c r="F56" s="335"/>
    </row>
    <row r="57" spans="1:6" s="114" customFormat="1" ht="15">
      <c r="A57" s="117"/>
      <c r="B57" s="226" t="s">
        <v>508</v>
      </c>
      <c r="C57" s="276" t="s">
        <v>503</v>
      </c>
      <c r="D57" s="169">
        <v>7</v>
      </c>
      <c r="E57" s="126"/>
      <c r="F57" s="118">
        <f>D57*E57</f>
        <v>0</v>
      </c>
    </row>
    <row r="58" spans="1:6" s="159" customFormat="1" ht="8.25">
      <c r="A58" s="162"/>
      <c r="B58" s="180"/>
      <c r="C58" s="275"/>
      <c r="D58" s="170"/>
      <c r="E58" s="160"/>
      <c r="F58" s="161"/>
    </row>
    <row r="59" spans="1:6" s="114" customFormat="1" ht="15">
      <c r="A59" s="117" t="s">
        <v>210</v>
      </c>
      <c r="B59" s="342" t="s">
        <v>250</v>
      </c>
      <c r="C59" s="115"/>
      <c r="D59" s="169"/>
      <c r="E59" s="335"/>
      <c r="F59" s="335"/>
    </row>
    <row r="60" spans="1:6" s="114" customFormat="1" ht="51">
      <c r="A60" s="117"/>
      <c r="B60" s="226" t="s">
        <v>449</v>
      </c>
      <c r="C60" s="106"/>
      <c r="D60" s="169"/>
      <c r="E60" s="335"/>
      <c r="F60" s="335"/>
    </row>
    <row r="61" spans="1:6" s="114" customFormat="1" ht="15">
      <c r="A61" s="117"/>
      <c r="B61" s="226" t="s">
        <v>508</v>
      </c>
      <c r="C61" s="276" t="s">
        <v>503</v>
      </c>
      <c r="D61" s="169">
        <v>48</v>
      </c>
      <c r="E61" s="126"/>
      <c r="F61" s="118">
        <f>D61*E61</f>
        <v>0</v>
      </c>
    </row>
    <row r="62" spans="1:6" s="159" customFormat="1" ht="8.25">
      <c r="A62" s="162"/>
      <c r="B62" s="180"/>
      <c r="C62" s="275"/>
      <c r="D62" s="170"/>
      <c r="E62" s="160"/>
      <c r="F62" s="161"/>
    </row>
    <row r="63" spans="1:6" s="114" customFormat="1" ht="15">
      <c r="A63" s="117" t="s">
        <v>212</v>
      </c>
      <c r="B63" s="342" t="s">
        <v>450</v>
      </c>
      <c r="C63" s="115"/>
      <c r="D63" s="169"/>
      <c r="E63" s="335"/>
      <c r="F63" s="335"/>
    </row>
    <row r="64" spans="1:6" s="114" customFormat="1" ht="63.75">
      <c r="A64" s="117"/>
      <c r="B64" s="226" t="s">
        <v>454</v>
      </c>
      <c r="C64" s="106"/>
      <c r="D64" s="169"/>
      <c r="E64" s="335"/>
      <c r="F64" s="335"/>
    </row>
    <row r="65" spans="1:6" s="114" customFormat="1" ht="15">
      <c r="A65" s="117"/>
      <c r="B65" s="226" t="s">
        <v>451</v>
      </c>
      <c r="C65" s="276"/>
      <c r="D65" s="169"/>
      <c r="E65" s="126"/>
      <c r="F65" s="118"/>
    </row>
    <row r="66" spans="1:6" s="114" customFormat="1" ht="15">
      <c r="A66" s="117" t="s">
        <v>482</v>
      </c>
      <c r="B66" s="226" t="s">
        <v>452</v>
      </c>
      <c r="C66" s="276" t="s">
        <v>20</v>
      </c>
      <c r="D66" s="169">
        <v>1</v>
      </c>
      <c r="E66" s="126"/>
      <c r="F66" s="118">
        <f>D66*E66</f>
        <v>0</v>
      </c>
    </row>
    <row r="67" spans="1:6" s="114" customFormat="1" ht="15">
      <c r="A67" s="117" t="s">
        <v>483</v>
      </c>
      <c r="B67" s="226" t="s">
        <v>453</v>
      </c>
      <c r="C67" s="276" t="s">
        <v>20</v>
      </c>
      <c r="D67" s="169">
        <v>6</v>
      </c>
      <c r="E67" s="126"/>
      <c r="F67" s="118">
        <f>D67*E67</f>
        <v>0</v>
      </c>
    </row>
    <row r="68" spans="1:6" s="159" customFormat="1" ht="8.25">
      <c r="A68" s="162"/>
      <c r="B68" s="180"/>
      <c r="C68" s="275"/>
      <c r="D68" s="170"/>
      <c r="E68" s="160"/>
      <c r="F68" s="161"/>
    </row>
    <row r="69" spans="1:6" s="114" customFormat="1" ht="15">
      <c r="A69" s="117" t="s">
        <v>214</v>
      </c>
      <c r="B69" s="342" t="s">
        <v>455</v>
      </c>
      <c r="C69" s="115"/>
      <c r="D69" s="169"/>
      <c r="E69" s="335"/>
      <c r="F69" s="335"/>
    </row>
    <row r="70" spans="1:6" s="114" customFormat="1" ht="76.5">
      <c r="A70" s="117"/>
      <c r="B70" s="226" t="s">
        <v>456</v>
      </c>
      <c r="C70" s="106"/>
      <c r="D70" s="169"/>
      <c r="E70" s="335"/>
      <c r="F70" s="335"/>
    </row>
    <row r="71" spans="1:6" s="114" customFormat="1" ht="15">
      <c r="A71" s="117"/>
      <c r="B71" s="226" t="s">
        <v>417</v>
      </c>
      <c r="C71" s="276"/>
      <c r="D71" s="169"/>
      <c r="E71" s="126"/>
      <c r="F71" s="118"/>
    </row>
    <row r="72" spans="1:6" s="114" customFormat="1" ht="15">
      <c r="A72" s="117" t="s">
        <v>484</v>
      </c>
      <c r="B72" s="226" t="s">
        <v>216</v>
      </c>
      <c r="C72" s="276" t="s">
        <v>20</v>
      </c>
      <c r="D72" s="169">
        <v>11</v>
      </c>
      <c r="E72" s="126"/>
      <c r="F72" s="118">
        <f>D72*E72</f>
        <v>0</v>
      </c>
    </row>
    <row r="73" spans="1:6" s="114" customFormat="1" ht="15">
      <c r="A73" s="117" t="s">
        <v>485</v>
      </c>
      <c r="B73" s="226" t="s">
        <v>457</v>
      </c>
      <c r="C73" s="276" t="s">
        <v>20</v>
      </c>
      <c r="D73" s="169">
        <v>1</v>
      </c>
      <c r="E73" s="126"/>
      <c r="F73" s="118">
        <f>D73*E73</f>
        <v>0</v>
      </c>
    </row>
    <row r="74" spans="1:6" s="190" customFormat="1" ht="5.25">
      <c r="A74" s="187"/>
      <c r="B74" s="279"/>
      <c r="C74" s="280"/>
      <c r="D74" s="192"/>
      <c r="E74" s="191"/>
      <c r="F74" s="189"/>
    </row>
    <row r="75" spans="1:6" ht="15">
      <c r="B75" s="120" t="s">
        <v>431</v>
      </c>
      <c r="C75" s="343"/>
      <c r="D75" s="171"/>
      <c r="E75" s="121"/>
      <c r="F75" s="122">
        <f>SUM(F12:F73)</f>
        <v>0</v>
      </c>
    </row>
    <row r="76" spans="1:6" s="116" customFormat="1" ht="8.25">
      <c r="A76" s="130"/>
      <c r="B76" s="344"/>
      <c r="C76" s="115"/>
      <c r="D76" s="127"/>
      <c r="E76" s="341"/>
      <c r="F76" s="341"/>
    </row>
    <row r="77" spans="1:6">
      <c r="A77" s="333" t="s">
        <v>220</v>
      </c>
      <c r="B77" s="334" t="s">
        <v>217</v>
      </c>
      <c r="E77" s="118"/>
      <c r="F77" s="118"/>
    </row>
    <row r="78" spans="1:6" s="159" customFormat="1" ht="8.25">
      <c r="A78" s="345"/>
      <c r="B78" s="346"/>
      <c r="C78" s="164"/>
      <c r="D78" s="170"/>
      <c r="E78" s="161"/>
      <c r="F78" s="161"/>
    </row>
    <row r="79" spans="1:6" ht="63.75">
      <c r="A79" s="333"/>
      <c r="B79" s="226" t="s">
        <v>218</v>
      </c>
      <c r="E79" s="118"/>
      <c r="F79" s="118"/>
    </row>
    <row r="80" spans="1:6" s="159" customFormat="1" ht="8.25">
      <c r="A80" s="281"/>
      <c r="B80" s="180"/>
      <c r="C80" s="164"/>
      <c r="D80" s="170"/>
      <c r="E80" s="161"/>
      <c r="F80" s="158"/>
    </row>
    <row r="81" spans="1:6" s="114" customFormat="1" ht="15">
      <c r="A81" s="117" t="s">
        <v>0</v>
      </c>
      <c r="B81" s="342" t="s">
        <v>458</v>
      </c>
      <c r="C81" s="282"/>
      <c r="D81" s="169"/>
      <c r="E81" s="118"/>
      <c r="F81" s="107"/>
    </row>
    <row r="82" spans="1:6" s="114" customFormat="1" ht="76.5">
      <c r="A82" s="117"/>
      <c r="B82" s="226" t="s">
        <v>419</v>
      </c>
      <c r="C82" s="106"/>
      <c r="D82" s="169"/>
      <c r="E82" s="118"/>
      <c r="F82" s="118"/>
    </row>
    <row r="83" spans="1:6" s="114" customFormat="1" ht="51">
      <c r="A83" s="117"/>
      <c r="B83" s="226" t="s">
        <v>459</v>
      </c>
      <c r="C83" s="276"/>
      <c r="D83" s="169"/>
      <c r="E83" s="126"/>
      <c r="F83" s="118"/>
    </row>
    <row r="84" spans="1:6" s="114" customFormat="1" ht="15">
      <c r="A84" s="117"/>
      <c r="B84" s="226" t="s">
        <v>509</v>
      </c>
      <c r="C84" s="276" t="s">
        <v>503</v>
      </c>
      <c r="D84" s="169">
        <v>29</v>
      </c>
      <c r="E84" s="126"/>
      <c r="F84" s="118">
        <f>D84*E84</f>
        <v>0</v>
      </c>
    </row>
    <row r="85" spans="1:6" s="159" customFormat="1" ht="8.25">
      <c r="A85" s="172"/>
      <c r="B85" s="167"/>
      <c r="C85" s="164"/>
      <c r="D85" s="170"/>
      <c r="E85" s="160"/>
      <c r="F85" s="161"/>
    </row>
    <row r="86" spans="1:6" ht="15">
      <c r="A86" s="117" t="s">
        <v>15</v>
      </c>
      <c r="B86" s="342" t="s">
        <v>222</v>
      </c>
      <c r="C86" s="115"/>
      <c r="E86" s="347"/>
      <c r="F86" s="348"/>
    </row>
    <row r="87" spans="1:6" s="114" customFormat="1" ht="38.25">
      <c r="A87" s="349"/>
      <c r="B87" s="226" t="s">
        <v>469</v>
      </c>
      <c r="C87" s="106"/>
      <c r="D87" s="169"/>
      <c r="E87" s="347"/>
      <c r="F87" s="348"/>
    </row>
    <row r="88" spans="1:6" s="114" customFormat="1" ht="15">
      <c r="A88" s="117"/>
      <c r="B88" s="226" t="s">
        <v>510</v>
      </c>
      <c r="C88" s="276" t="s">
        <v>505</v>
      </c>
      <c r="D88" s="169">
        <v>95</v>
      </c>
      <c r="E88" s="350"/>
      <c r="F88" s="350">
        <f>D88*E88</f>
        <v>0</v>
      </c>
    </row>
    <row r="89" spans="1:6" s="159" customFormat="1" ht="8.25">
      <c r="A89" s="162"/>
      <c r="B89" s="180"/>
      <c r="C89" s="164"/>
      <c r="D89" s="170"/>
      <c r="E89" s="160"/>
      <c r="F89" s="161"/>
    </row>
    <row r="90" spans="1:6" s="124" customFormat="1">
      <c r="A90" s="117" t="s">
        <v>16</v>
      </c>
      <c r="B90" s="342" t="s">
        <v>223</v>
      </c>
      <c r="C90" s="115"/>
      <c r="D90" s="276"/>
      <c r="E90" s="351"/>
      <c r="F90" s="352" t="str">
        <f>IF(E90=0," ",D90*E90)</f>
        <v xml:space="preserve"> </v>
      </c>
    </row>
    <row r="91" spans="1:6" s="114" customFormat="1" ht="38.25">
      <c r="A91" s="349"/>
      <c r="B91" s="353" t="s">
        <v>227</v>
      </c>
      <c r="C91" s="354"/>
      <c r="D91" s="169"/>
      <c r="E91" s="347"/>
      <c r="F91" s="348" t="str">
        <f>IF(E91=0," ",D91*E91)</f>
        <v xml:space="preserve"> </v>
      </c>
    </row>
    <row r="92" spans="1:6" s="114" customFormat="1" ht="15">
      <c r="A92" s="117"/>
      <c r="B92" s="226" t="s">
        <v>511</v>
      </c>
      <c r="C92" s="276" t="s">
        <v>505</v>
      </c>
      <c r="D92" s="169">
        <v>2.2000000000000002</v>
      </c>
      <c r="E92" s="126"/>
      <c r="F92" s="118">
        <f>D92*E92</f>
        <v>0</v>
      </c>
    </row>
    <row r="93" spans="1:6" s="159" customFormat="1" ht="8.25">
      <c r="A93" s="162"/>
      <c r="B93" s="180"/>
      <c r="C93" s="275"/>
      <c r="D93" s="170"/>
      <c r="E93" s="160"/>
      <c r="F93" s="161"/>
    </row>
    <row r="94" spans="1:6" s="114" customFormat="1" ht="15">
      <c r="A94" s="117" t="s">
        <v>17</v>
      </c>
      <c r="B94" s="342" t="s">
        <v>224</v>
      </c>
      <c r="C94" s="115"/>
      <c r="D94" s="169"/>
      <c r="E94" s="335"/>
      <c r="F94" s="335"/>
    </row>
    <row r="95" spans="1:6" s="114" customFormat="1" ht="51">
      <c r="A95" s="117"/>
      <c r="B95" s="226" t="s">
        <v>228</v>
      </c>
      <c r="C95" s="106"/>
      <c r="D95" s="169"/>
      <c r="E95" s="335"/>
      <c r="F95" s="335"/>
    </row>
    <row r="96" spans="1:6" s="114" customFormat="1" ht="15">
      <c r="A96" s="117"/>
      <c r="B96" s="226" t="s">
        <v>512</v>
      </c>
      <c r="C96" s="276"/>
      <c r="D96" s="169"/>
      <c r="E96" s="126"/>
      <c r="F96" s="118"/>
    </row>
    <row r="97" spans="1:6" s="114" customFormat="1" ht="15">
      <c r="A97" s="117" t="s">
        <v>124</v>
      </c>
      <c r="B97" s="226" t="s">
        <v>225</v>
      </c>
      <c r="C97" s="276" t="s">
        <v>505</v>
      </c>
      <c r="D97" s="169">
        <v>15</v>
      </c>
      <c r="E97" s="126"/>
      <c r="F97" s="118">
        <f>D97*E97</f>
        <v>0</v>
      </c>
    </row>
    <row r="98" spans="1:6" s="114" customFormat="1" ht="15">
      <c r="A98" s="117" t="s">
        <v>125</v>
      </c>
      <c r="B98" s="226" t="s">
        <v>226</v>
      </c>
      <c r="C98" s="276" t="s">
        <v>505</v>
      </c>
      <c r="D98" s="169">
        <v>1</v>
      </c>
      <c r="E98" s="126"/>
      <c r="F98" s="118">
        <f>D98*E98</f>
        <v>0</v>
      </c>
    </row>
    <row r="99" spans="1:6" s="167" customFormat="1" ht="8.25">
      <c r="A99" s="165"/>
      <c r="B99" s="166"/>
      <c r="C99" s="164"/>
      <c r="D99" s="170"/>
      <c r="E99" s="272"/>
      <c r="F99" s="272"/>
    </row>
    <row r="100" spans="1:6" s="114" customFormat="1" ht="25.5">
      <c r="A100" s="117" t="s">
        <v>18</v>
      </c>
      <c r="B100" s="342" t="s">
        <v>230</v>
      </c>
      <c r="C100" s="282"/>
      <c r="D100" s="169"/>
      <c r="E100" s="118"/>
      <c r="F100" s="107"/>
    </row>
    <row r="101" spans="1:6" s="114" customFormat="1" ht="51">
      <c r="A101" s="117"/>
      <c r="B101" s="226" t="s">
        <v>232</v>
      </c>
      <c r="C101" s="106"/>
      <c r="D101" s="169"/>
      <c r="E101" s="118"/>
      <c r="F101" s="118"/>
    </row>
    <row r="102" spans="1:6" s="114" customFormat="1" ht="15">
      <c r="A102" s="117"/>
      <c r="B102" s="226" t="s">
        <v>229</v>
      </c>
      <c r="C102" s="106"/>
      <c r="D102" s="169"/>
      <c r="E102" s="118"/>
      <c r="F102" s="118"/>
    </row>
    <row r="103" spans="1:6" s="114" customFormat="1" ht="15">
      <c r="A103" s="117"/>
      <c r="B103" s="226" t="s">
        <v>513</v>
      </c>
      <c r="C103" s="276" t="s">
        <v>503</v>
      </c>
      <c r="D103" s="169">
        <v>57</v>
      </c>
      <c r="E103" s="126"/>
      <c r="F103" s="118">
        <f>D103*E103</f>
        <v>0</v>
      </c>
    </row>
    <row r="104" spans="1:6" s="159" customFormat="1" ht="8.25">
      <c r="A104" s="162"/>
      <c r="B104" s="180"/>
      <c r="C104" s="275"/>
      <c r="D104" s="170"/>
      <c r="E104" s="160"/>
      <c r="F104" s="161"/>
    </row>
    <row r="105" spans="1:6" s="114" customFormat="1" ht="25.5">
      <c r="A105" s="117" t="s">
        <v>126</v>
      </c>
      <c r="B105" s="342" t="s">
        <v>231</v>
      </c>
      <c r="C105" s="115"/>
      <c r="D105" s="169"/>
      <c r="E105" s="335"/>
      <c r="F105" s="335"/>
    </row>
    <row r="106" spans="1:6" s="114" customFormat="1" ht="38.25">
      <c r="A106" s="117"/>
      <c r="B106" s="226" t="s">
        <v>418</v>
      </c>
      <c r="C106" s="106"/>
      <c r="D106" s="169"/>
      <c r="E106" s="335"/>
      <c r="F106" s="335"/>
    </row>
    <row r="107" spans="1:6" s="114" customFormat="1" ht="15">
      <c r="A107" s="117"/>
      <c r="B107" s="226" t="s">
        <v>514</v>
      </c>
      <c r="C107" s="276" t="s">
        <v>503</v>
      </c>
      <c r="D107" s="169">
        <v>29</v>
      </c>
      <c r="E107" s="126"/>
      <c r="F107" s="118">
        <f>D107*E107</f>
        <v>0</v>
      </c>
    </row>
    <row r="108" spans="1:6" s="190" customFormat="1" ht="5.25">
      <c r="A108" s="187"/>
      <c r="B108" s="279"/>
      <c r="C108" s="280"/>
      <c r="D108" s="192"/>
      <c r="E108" s="191"/>
      <c r="F108" s="189"/>
    </row>
    <row r="109" spans="1:6" s="114" customFormat="1" ht="15">
      <c r="A109" s="117"/>
      <c r="B109" s="120" t="s">
        <v>233</v>
      </c>
      <c r="C109" s="173"/>
      <c r="D109" s="295"/>
      <c r="E109" s="121"/>
      <c r="F109" s="122">
        <f>SUM(F80:F108)</f>
        <v>0</v>
      </c>
    </row>
    <row r="110" spans="1:6" s="116" customFormat="1" ht="8.25">
      <c r="A110" s="130"/>
      <c r="B110" s="183"/>
      <c r="C110" s="115"/>
      <c r="D110" s="296"/>
      <c r="E110" s="184"/>
      <c r="F110" s="185"/>
    </row>
    <row r="111" spans="1:6">
      <c r="A111" s="333" t="s">
        <v>234</v>
      </c>
      <c r="B111" s="334" t="s">
        <v>289</v>
      </c>
      <c r="E111" s="118"/>
      <c r="F111" s="118"/>
    </row>
    <row r="112" spans="1:6" s="159" customFormat="1" ht="8.25">
      <c r="A112" s="345"/>
      <c r="B112" s="346"/>
      <c r="C112" s="164"/>
      <c r="D112" s="170"/>
      <c r="E112" s="161"/>
      <c r="F112" s="161"/>
    </row>
    <row r="113" spans="1:6" ht="63.75">
      <c r="A113" s="333"/>
      <c r="B113" s="226" t="s">
        <v>218</v>
      </c>
      <c r="E113" s="118"/>
      <c r="F113" s="118"/>
    </row>
    <row r="114" spans="1:6" s="159" customFormat="1" ht="8.25">
      <c r="A114" s="281"/>
      <c r="B114" s="180"/>
      <c r="C114" s="164"/>
      <c r="D114" s="170"/>
      <c r="E114" s="161"/>
      <c r="F114" s="158"/>
    </row>
    <row r="115" spans="1:6" s="124" customFormat="1" ht="13.7" customHeight="1">
      <c r="A115" s="117" t="s">
        <v>32</v>
      </c>
      <c r="B115" s="342" t="s">
        <v>290</v>
      </c>
      <c r="C115" s="115"/>
      <c r="D115" s="169"/>
      <c r="E115" s="352"/>
      <c r="F115" s="352" t="str">
        <f>IF(E115=0," ",D115*E115)</f>
        <v xml:space="preserve"> </v>
      </c>
    </row>
    <row r="116" spans="1:6" s="124" customFormat="1" ht="89.25">
      <c r="A116" s="355"/>
      <c r="B116" s="226" t="s">
        <v>291</v>
      </c>
      <c r="C116" s="276"/>
      <c r="D116" s="276"/>
      <c r="E116" s="352"/>
      <c r="F116" s="352" t="str">
        <f>IF(E116=0," ",D116*E116)</f>
        <v xml:space="preserve"> </v>
      </c>
    </row>
    <row r="117" spans="1:6" s="124" customFormat="1" ht="14.25">
      <c r="A117" s="356"/>
      <c r="B117" s="357" t="s">
        <v>433</v>
      </c>
      <c r="C117" s="276" t="s">
        <v>503</v>
      </c>
      <c r="D117" s="276">
        <v>60</v>
      </c>
      <c r="E117" s="350"/>
      <c r="F117" s="118">
        <f>D117*E117</f>
        <v>0</v>
      </c>
    </row>
    <row r="118" spans="1:6" s="190" customFormat="1" ht="5.25">
      <c r="A118" s="187"/>
      <c r="B118" s="188"/>
      <c r="C118" s="358"/>
      <c r="D118" s="192"/>
      <c r="E118" s="359"/>
      <c r="F118" s="189"/>
    </row>
    <row r="119" spans="1:6" ht="15">
      <c r="B119" s="120" t="s">
        <v>353</v>
      </c>
      <c r="C119" s="176"/>
      <c r="D119" s="171"/>
      <c r="E119" s="121"/>
      <c r="F119" s="122">
        <f>SUM(F116:F118)</f>
        <v>0</v>
      </c>
    </row>
    <row r="120" spans="1:6" s="116" customFormat="1" ht="8.25">
      <c r="A120" s="130"/>
      <c r="B120" s="174"/>
      <c r="C120" s="175"/>
      <c r="D120" s="127"/>
      <c r="E120" s="129"/>
      <c r="F120" s="129"/>
    </row>
    <row r="121" spans="1:6">
      <c r="A121" s="333" t="s">
        <v>292</v>
      </c>
      <c r="B121" s="334" t="s">
        <v>275</v>
      </c>
      <c r="E121" s="118"/>
      <c r="F121" s="118"/>
    </row>
    <row r="122" spans="1:6" s="159" customFormat="1" ht="8.25">
      <c r="A122" s="345"/>
      <c r="B122" s="346"/>
      <c r="C122" s="164"/>
      <c r="D122" s="170"/>
      <c r="E122" s="161"/>
      <c r="F122" s="161"/>
    </row>
    <row r="123" spans="1:6" s="159" customFormat="1" ht="8.25">
      <c r="A123" s="281"/>
      <c r="B123" s="181"/>
      <c r="C123" s="164"/>
      <c r="D123" s="170"/>
    </row>
    <row r="124" spans="1:6" s="114" customFormat="1" ht="15">
      <c r="A124" s="117" t="s">
        <v>246</v>
      </c>
      <c r="B124" s="342" t="s">
        <v>235</v>
      </c>
      <c r="C124" s="365"/>
      <c r="D124" s="362"/>
      <c r="E124" s="131"/>
      <c r="F124" s="118"/>
    </row>
    <row r="125" spans="1:6" s="114" customFormat="1" ht="51">
      <c r="A125" s="117"/>
      <c r="B125" s="366" t="s">
        <v>239</v>
      </c>
      <c r="C125" s="367"/>
      <c r="D125" s="362"/>
      <c r="E125" s="131"/>
      <c r="F125" s="118"/>
    </row>
    <row r="126" spans="1:6" s="114" customFormat="1" ht="38.25">
      <c r="A126" s="117"/>
      <c r="B126" s="366" t="s">
        <v>236</v>
      </c>
      <c r="C126" s="367"/>
      <c r="D126" s="362"/>
      <c r="E126" s="131"/>
      <c r="F126" s="118"/>
    </row>
    <row r="127" spans="1:6" s="114" customFormat="1" ht="51">
      <c r="A127" s="117"/>
      <c r="B127" s="366" t="s">
        <v>237</v>
      </c>
      <c r="C127" s="367"/>
      <c r="D127" s="362"/>
      <c r="E127" s="131"/>
      <c r="F127" s="118"/>
    </row>
    <row r="128" spans="1:6" s="114" customFormat="1" ht="38.25">
      <c r="A128" s="117"/>
      <c r="B128" s="360" t="s">
        <v>460</v>
      </c>
      <c r="C128" s="367"/>
      <c r="D128" s="362"/>
      <c r="E128" s="131"/>
      <c r="F128" s="118"/>
    </row>
    <row r="129" spans="1:6" s="114" customFormat="1" ht="15">
      <c r="A129" s="363"/>
      <c r="B129" s="364" t="s">
        <v>238</v>
      </c>
      <c r="C129" s="276" t="s">
        <v>20</v>
      </c>
      <c r="D129" s="169">
        <v>1</v>
      </c>
      <c r="E129" s="118"/>
      <c r="F129" s="118">
        <f>D129*E129</f>
        <v>0</v>
      </c>
    </row>
    <row r="130" spans="1:6" s="190" customFormat="1" ht="5.25">
      <c r="A130" s="187"/>
      <c r="B130" s="188"/>
      <c r="C130" s="358"/>
      <c r="D130" s="192"/>
      <c r="E130" s="359"/>
      <c r="F130" s="189"/>
    </row>
    <row r="131" spans="1:6" ht="15">
      <c r="B131" s="120" t="s">
        <v>303</v>
      </c>
      <c r="C131" s="176"/>
      <c r="D131" s="171"/>
      <c r="E131" s="121"/>
      <c r="F131" s="122">
        <f>SUM(F124:F130)</f>
        <v>0</v>
      </c>
    </row>
    <row r="132" spans="1:6" s="116" customFormat="1" ht="8.25">
      <c r="A132" s="130"/>
      <c r="B132" s="183"/>
      <c r="C132" s="115"/>
      <c r="D132" s="127"/>
      <c r="E132" s="184"/>
      <c r="F132" s="185"/>
    </row>
    <row r="133" spans="1:6">
      <c r="A133" s="333" t="s">
        <v>368</v>
      </c>
      <c r="B133" s="334" t="s">
        <v>240</v>
      </c>
      <c r="E133" s="118"/>
      <c r="F133" s="118"/>
    </row>
    <row r="134" spans="1:6" s="159" customFormat="1" ht="8.25">
      <c r="A134" s="281"/>
      <c r="B134" s="180"/>
      <c r="C134" s="164"/>
      <c r="D134" s="170"/>
      <c r="E134" s="161"/>
      <c r="F134" s="158"/>
    </row>
    <row r="135" spans="1:6" s="124" customFormat="1">
      <c r="A135" s="117" t="s">
        <v>23</v>
      </c>
      <c r="B135" s="342" t="s">
        <v>241</v>
      </c>
      <c r="C135" s="115"/>
      <c r="D135" s="169"/>
      <c r="E135" s="352"/>
      <c r="F135" s="352" t="str">
        <f>IF(E135=0," ",D135*E135)</f>
        <v xml:space="preserve"> </v>
      </c>
    </row>
    <row r="136" spans="1:6" s="124" customFormat="1" ht="127.5">
      <c r="A136" s="117"/>
      <c r="B136" s="366" t="s">
        <v>337</v>
      </c>
      <c r="C136" s="276"/>
      <c r="D136" s="169"/>
      <c r="E136" s="368"/>
      <c r="F136" s="352" t="str">
        <f>IF(E136=0," ",D136*E136)</f>
        <v xml:space="preserve"> </v>
      </c>
    </row>
    <row r="137" spans="1:6" s="114" customFormat="1" ht="15">
      <c r="A137" s="117"/>
      <c r="B137" s="226" t="s">
        <v>515</v>
      </c>
      <c r="C137" s="276" t="s">
        <v>503</v>
      </c>
      <c r="D137" s="169">
        <v>2</v>
      </c>
      <c r="E137" s="126"/>
      <c r="F137" s="118">
        <f>D137*E137</f>
        <v>0</v>
      </c>
    </row>
    <row r="138" spans="1:6" s="159" customFormat="1" ht="8.25">
      <c r="A138" s="162"/>
      <c r="B138" s="179"/>
      <c r="C138" s="164"/>
      <c r="D138" s="170"/>
      <c r="E138" s="160"/>
      <c r="F138" s="161"/>
    </row>
    <row r="139" spans="1:6" s="137" customFormat="1" ht="15">
      <c r="A139" s="117" t="s">
        <v>24</v>
      </c>
      <c r="B139" s="342" t="s">
        <v>242</v>
      </c>
      <c r="C139" s="176"/>
      <c r="D139" s="369"/>
      <c r="E139" s="136"/>
      <c r="F139" s="136"/>
    </row>
    <row r="140" spans="1:6" s="114" customFormat="1" ht="76.5">
      <c r="A140" s="117"/>
      <c r="B140" s="366" t="s">
        <v>243</v>
      </c>
      <c r="C140" s="369"/>
      <c r="D140" s="369"/>
      <c r="E140" s="136"/>
      <c r="F140" s="361"/>
    </row>
    <row r="141" spans="1:6" s="114" customFormat="1" ht="25.5">
      <c r="A141" s="117"/>
      <c r="B141" s="366" t="s">
        <v>244</v>
      </c>
      <c r="C141" s="369"/>
      <c r="D141" s="369"/>
      <c r="E141" s="136"/>
      <c r="F141" s="361"/>
    </row>
    <row r="142" spans="1:6" s="114" customFormat="1" ht="15">
      <c r="A142" s="117"/>
      <c r="B142" s="226" t="s">
        <v>515</v>
      </c>
      <c r="C142" s="276" t="s">
        <v>503</v>
      </c>
      <c r="D142" s="169">
        <v>4</v>
      </c>
      <c r="E142" s="126"/>
      <c r="F142" s="118">
        <f>D142*E142</f>
        <v>0</v>
      </c>
    </row>
    <row r="143" spans="1:6" s="178" customFormat="1" ht="8.25">
      <c r="A143" s="162"/>
      <c r="B143" s="180"/>
      <c r="C143" s="277"/>
      <c r="D143" s="297"/>
    </row>
    <row r="144" spans="1:6" s="137" customFormat="1" ht="15">
      <c r="A144" s="117" t="s">
        <v>30</v>
      </c>
      <c r="B144" s="342" t="s">
        <v>247</v>
      </c>
      <c r="C144" s="176"/>
      <c r="D144" s="369"/>
      <c r="E144" s="136"/>
      <c r="F144" s="136"/>
    </row>
    <row r="145" spans="1:243" s="114" customFormat="1" ht="102">
      <c r="A145" s="117"/>
      <c r="B145" s="226" t="s">
        <v>249</v>
      </c>
      <c r="C145" s="370"/>
      <c r="D145" s="362"/>
      <c r="E145" s="131"/>
      <c r="F145" s="118"/>
    </row>
    <row r="146" spans="1:243" s="114" customFormat="1" ht="63.75">
      <c r="A146" s="117"/>
      <c r="B146" s="226" t="s">
        <v>248</v>
      </c>
      <c r="C146" s="370"/>
      <c r="D146" s="362"/>
      <c r="E146" s="131"/>
      <c r="F146" s="118"/>
    </row>
    <row r="147" spans="1:243" s="114" customFormat="1" ht="15">
      <c r="A147" s="117"/>
      <c r="B147" s="226" t="s">
        <v>516</v>
      </c>
      <c r="C147" s="276" t="s">
        <v>503</v>
      </c>
      <c r="D147" s="169">
        <v>54</v>
      </c>
      <c r="E147" s="126"/>
      <c r="F147" s="118">
        <f>D147*E147</f>
        <v>0</v>
      </c>
    </row>
    <row r="148" spans="1:243" s="159" customFormat="1" ht="8.25">
      <c r="A148" s="162"/>
      <c r="B148" s="181"/>
      <c r="C148" s="164"/>
      <c r="D148" s="182"/>
      <c r="E148" s="177"/>
      <c r="F148" s="161"/>
    </row>
    <row r="149" spans="1:243" s="137" customFormat="1" ht="15">
      <c r="A149" s="117" t="s">
        <v>31</v>
      </c>
      <c r="B149" s="342" t="s">
        <v>245</v>
      </c>
      <c r="C149" s="176"/>
      <c r="D149" s="369"/>
      <c r="E149" s="136"/>
      <c r="F149" s="136"/>
    </row>
    <row r="150" spans="1:243" s="114" customFormat="1" ht="63.75">
      <c r="A150" s="117"/>
      <c r="B150" s="226" t="s">
        <v>461</v>
      </c>
      <c r="C150" s="370"/>
      <c r="D150" s="362"/>
      <c r="E150" s="131"/>
      <c r="F150" s="118"/>
    </row>
    <row r="151" spans="1:243" s="114" customFormat="1" ht="15">
      <c r="A151" s="117"/>
      <c r="B151" s="226" t="s">
        <v>517</v>
      </c>
      <c r="C151" s="276" t="s">
        <v>503</v>
      </c>
      <c r="D151" s="169">
        <v>14</v>
      </c>
      <c r="E151" s="126"/>
      <c r="F151" s="118">
        <f>D151*E151</f>
        <v>0</v>
      </c>
    </row>
    <row r="152" spans="1:243" s="159" customFormat="1" ht="8.25">
      <c r="A152" s="162"/>
      <c r="B152" s="181"/>
      <c r="C152" s="164"/>
      <c r="D152" s="182"/>
      <c r="E152" s="177"/>
      <c r="F152" s="161"/>
    </row>
    <row r="153" spans="1:243" s="137" customFormat="1" ht="15">
      <c r="A153" s="117" t="s">
        <v>293</v>
      </c>
      <c r="B153" s="342" t="s">
        <v>253</v>
      </c>
      <c r="C153" s="176"/>
      <c r="D153" s="369"/>
      <c r="E153" s="136"/>
      <c r="F153" s="136"/>
    </row>
    <row r="154" spans="1:243" s="114" customFormat="1" ht="89.25">
      <c r="A154" s="117"/>
      <c r="B154" s="366" t="s">
        <v>254</v>
      </c>
      <c r="C154" s="176"/>
      <c r="D154" s="169"/>
      <c r="E154" s="126"/>
      <c r="F154" s="1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row>
    <row r="155" spans="1:243" s="114" customFormat="1" ht="38.25">
      <c r="A155" s="117"/>
      <c r="B155" s="366" t="s">
        <v>471</v>
      </c>
      <c r="C155" s="176"/>
      <c r="D155" s="169"/>
      <c r="E155" s="126"/>
      <c r="F155" s="1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row>
    <row r="156" spans="1:243" s="114" customFormat="1" ht="15">
      <c r="A156" s="117"/>
      <c r="B156" s="226" t="s">
        <v>518</v>
      </c>
      <c r="C156" s="276" t="s">
        <v>503</v>
      </c>
      <c r="D156" s="169">
        <v>2</v>
      </c>
      <c r="E156" s="126"/>
      <c r="F156" s="118">
        <f>D156*E156</f>
        <v>0</v>
      </c>
    </row>
    <row r="157" spans="1:243" s="190" customFormat="1" ht="5.25">
      <c r="A157" s="187"/>
      <c r="B157" s="188"/>
      <c r="C157" s="192"/>
      <c r="D157" s="192"/>
      <c r="E157" s="191"/>
      <c r="F157" s="189"/>
    </row>
    <row r="158" spans="1:243" ht="15">
      <c r="B158" s="120" t="s">
        <v>302</v>
      </c>
      <c r="C158" s="173"/>
      <c r="D158" s="171"/>
      <c r="E158" s="121"/>
      <c r="F158" s="122">
        <f>SUM(F136:F157)</f>
        <v>0</v>
      </c>
    </row>
    <row r="159" spans="1:243" s="116" customFormat="1" ht="8.25">
      <c r="A159" s="130"/>
      <c r="B159" s="183"/>
      <c r="C159" s="115"/>
      <c r="D159" s="127"/>
      <c r="E159" s="184"/>
      <c r="F159" s="185"/>
    </row>
    <row r="160" spans="1:243">
      <c r="A160" s="333" t="s">
        <v>369</v>
      </c>
      <c r="B160" s="334" t="s">
        <v>251</v>
      </c>
      <c r="E160" s="118"/>
      <c r="F160" s="118"/>
    </row>
    <row r="161" spans="1:254" s="159" customFormat="1" ht="8.25">
      <c r="A161" s="281"/>
      <c r="B161" s="180"/>
      <c r="C161" s="164"/>
      <c r="D161" s="170"/>
      <c r="E161" s="161"/>
      <c r="F161" s="158"/>
    </row>
    <row r="162" spans="1:254" s="124" customFormat="1">
      <c r="A162" s="117" t="s">
        <v>67</v>
      </c>
      <c r="B162" s="342" t="s">
        <v>252</v>
      </c>
      <c r="C162" s="115"/>
      <c r="D162" s="169"/>
      <c r="E162" s="352"/>
      <c r="F162" s="352" t="str">
        <f>IF(E162=0," ",D162*E162)</f>
        <v xml:space="preserve"> </v>
      </c>
    </row>
    <row r="163" spans="1:254" s="124" customFormat="1" ht="76.5">
      <c r="A163" s="117"/>
      <c r="B163" s="226" t="s">
        <v>255</v>
      </c>
      <c r="C163" s="276"/>
      <c r="D163" s="169"/>
      <c r="E163" s="368"/>
      <c r="F163" s="352" t="str">
        <f>IF(E163=0," ",D163*E163)</f>
        <v xml:space="preserve"> </v>
      </c>
    </row>
    <row r="164" spans="1:254" s="114" customFormat="1" ht="15">
      <c r="A164" s="117"/>
      <c r="B164" s="226" t="s">
        <v>519</v>
      </c>
      <c r="C164" s="276" t="s">
        <v>503</v>
      </c>
      <c r="D164" s="169">
        <v>48</v>
      </c>
      <c r="E164" s="126"/>
      <c r="F164" s="118">
        <f>D164*E164</f>
        <v>0</v>
      </c>
    </row>
    <row r="165" spans="1:254" s="190" customFormat="1" ht="5.25">
      <c r="A165" s="187"/>
      <c r="B165" s="279"/>
      <c r="C165" s="280"/>
      <c r="D165" s="192"/>
      <c r="E165" s="191"/>
      <c r="F165" s="189"/>
    </row>
    <row r="166" spans="1:254" ht="15">
      <c r="B166" s="120" t="s">
        <v>436</v>
      </c>
      <c r="C166" s="173"/>
      <c r="D166" s="171"/>
      <c r="E166" s="121"/>
      <c r="F166" s="122">
        <f>SUM(F163:F164)</f>
        <v>0</v>
      </c>
    </row>
    <row r="167" spans="1:254" s="116" customFormat="1" ht="8.25">
      <c r="A167" s="130"/>
      <c r="B167" s="186"/>
      <c r="C167" s="115"/>
      <c r="D167" s="127"/>
      <c r="E167" s="128"/>
      <c r="F167" s="129"/>
    </row>
    <row r="168" spans="1:254">
      <c r="A168" s="333" t="s">
        <v>370</v>
      </c>
      <c r="B168" s="334" t="s">
        <v>256</v>
      </c>
      <c r="E168" s="118"/>
      <c r="F168" s="118"/>
    </row>
    <row r="169" spans="1:254" s="159" customFormat="1" ht="8.25">
      <c r="A169" s="281"/>
      <c r="B169" s="180"/>
      <c r="C169" s="164"/>
      <c r="D169" s="170"/>
      <c r="E169" s="161"/>
      <c r="F169" s="158"/>
    </row>
    <row r="170" spans="1:254" s="159" customFormat="1" ht="165.75">
      <c r="A170" s="281"/>
      <c r="B170" s="226" t="s">
        <v>257</v>
      </c>
      <c r="C170" s="164"/>
      <c r="D170" s="170"/>
      <c r="E170" s="161"/>
      <c r="F170" s="158"/>
    </row>
    <row r="171" spans="1:254" s="119" customFormat="1" ht="6">
      <c r="A171" s="371"/>
      <c r="B171" s="372"/>
      <c r="C171" s="176"/>
      <c r="D171" s="373"/>
      <c r="E171" s="374"/>
      <c r="F171" s="375"/>
    </row>
    <row r="172" spans="1:254">
      <c r="A172" s="117" t="s">
        <v>266</v>
      </c>
      <c r="B172" s="342" t="s">
        <v>258</v>
      </c>
      <c r="C172" s="115"/>
      <c r="D172" s="276"/>
      <c r="E172" s="376"/>
      <c r="F172" s="376"/>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124"/>
      <c r="BY172" s="124"/>
      <c r="BZ172" s="124"/>
      <c r="CA172" s="124"/>
      <c r="CB172" s="124"/>
      <c r="CC172" s="124"/>
      <c r="CD172" s="124"/>
      <c r="CE172" s="124"/>
      <c r="CF172" s="124"/>
      <c r="CG172" s="124"/>
      <c r="CH172" s="124"/>
      <c r="CI172" s="124"/>
      <c r="CJ172" s="124"/>
      <c r="CK172" s="124"/>
      <c r="CL172" s="124"/>
      <c r="CM172" s="124"/>
      <c r="CN172" s="124"/>
      <c r="CO172" s="124"/>
      <c r="CP172" s="124"/>
      <c r="CQ172" s="124"/>
      <c r="CR172" s="124"/>
      <c r="CS172" s="124"/>
      <c r="CT172" s="124"/>
      <c r="CU172" s="124"/>
      <c r="CV172" s="124"/>
      <c r="CW172" s="124"/>
      <c r="CX172" s="124"/>
      <c r="CY172" s="124"/>
      <c r="CZ172" s="124"/>
      <c r="DA172" s="124"/>
      <c r="DB172" s="124"/>
      <c r="DC172" s="124"/>
      <c r="DD172" s="124"/>
      <c r="DE172" s="124"/>
      <c r="DF172" s="124"/>
      <c r="DG172" s="124"/>
      <c r="DH172" s="124"/>
      <c r="DI172" s="124"/>
      <c r="DJ172" s="124"/>
      <c r="DK172" s="124"/>
      <c r="DL172" s="124"/>
      <c r="DM172" s="124"/>
      <c r="DN172" s="124"/>
      <c r="DO172" s="124"/>
      <c r="DP172" s="124"/>
      <c r="DQ172" s="124"/>
      <c r="DR172" s="124"/>
      <c r="DS172" s="124"/>
      <c r="DT172" s="124"/>
      <c r="DU172" s="124"/>
      <c r="DV172" s="124"/>
      <c r="DW172" s="124"/>
      <c r="DX172" s="124"/>
      <c r="DY172" s="124"/>
      <c r="DZ172" s="124"/>
      <c r="EA172" s="124"/>
      <c r="EB172" s="124"/>
      <c r="EC172" s="124"/>
      <c r="ED172" s="124"/>
      <c r="EE172" s="124"/>
      <c r="EF172" s="124"/>
      <c r="EG172" s="124"/>
      <c r="EH172" s="124"/>
      <c r="EI172" s="124"/>
      <c r="EJ172" s="124"/>
      <c r="EK172" s="124"/>
      <c r="EL172" s="124"/>
      <c r="EM172" s="124"/>
      <c r="EN172" s="124"/>
      <c r="EO172" s="124"/>
      <c r="EP172" s="124"/>
      <c r="EQ172" s="124"/>
      <c r="ER172" s="124"/>
      <c r="ES172" s="124"/>
      <c r="ET172" s="124"/>
      <c r="EU172" s="124"/>
      <c r="EV172" s="124"/>
      <c r="EW172" s="124"/>
      <c r="EX172" s="124"/>
      <c r="EY172" s="124"/>
      <c r="EZ172" s="124"/>
      <c r="FA172" s="124"/>
      <c r="FB172" s="124"/>
      <c r="FC172" s="124"/>
      <c r="FD172" s="124"/>
      <c r="FE172" s="124"/>
      <c r="FF172" s="124"/>
      <c r="FG172" s="124"/>
      <c r="FH172" s="124"/>
      <c r="FI172" s="124"/>
      <c r="FJ172" s="124"/>
      <c r="FK172" s="124"/>
      <c r="FL172" s="124"/>
      <c r="FM172" s="124"/>
      <c r="FN172" s="124"/>
      <c r="FO172" s="124"/>
      <c r="FP172" s="124"/>
      <c r="FQ172" s="124"/>
      <c r="FR172" s="124"/>
      <c r="FS172" s="124"/>
      <c r="FT172" s="124"/>
      <c r="FU172" s="124"/>
      <c r="FV172" s="124"/>
      <c r="FW172" s="124"/>
      <c r="FX172" s="124"/>
      <c r="FY172" s="124"/>
      <c r="FZ172" s="124"/>
      <c r="GA172" s="124"/>
      <c r="GB172" s="124"/>
      <c r="GC172" s="124"/>
      <c r="GD172" s="124"/>
      <c r="GE172" s="124"/>
      <c r="GF172" s="124"/>
      <c r="GG172" s="124"/>
      <c r="GH172" s="124"/>
      <c r="GI172" s="124"/>
      <c r="GJ172" s="124"/>
      <c r="GK172" s="124"/>
      <c r="GL172" s="124"/>
      <c r="GM172" s="124"/>
      <c r="GN172" s="124"/>
      <c r="GO172" s="124"/>
      <c r="GP172" s="124"/>
      <c r="GQ172" s="124"/>
      <c r="GR172" s="124"/>
      <c r="GS172" s="124"/>
      <c r="GT172" s="124"/>
      <c r="GU172" s="124"/>
      <c r="GV172" s="124"/>
      <c r="GW172" s="124"/>
      <c r="GX172" s="124"/>
      <c r="GY172" s="124"/>
      <c r="GZ172" s="124"/>
      <c r="HA172" s="124"/>
      <c r="HB172" s="124"/>
      <c r="HC172" s="124"/>
      <c r="HD172" s="124"/>
      <c r="HE172" s="124"/>
      <c r="HF172" s="124"/>
      <c r="HG172" s="124"/>
      <c r="HH172" s="124"/>
      <c r="HI172" s="124"/>
      <c r="HJ172" s="124"/>
      <c r="HK172" s="124"/>
      <c r="HL172" s="124"/>
      <c r="HM172" s="124"/>
      <c r="HN172" s="124"/>
      <c r="HO172" s="124"/>
      <c r="HP172" s="124"/>
      <c r="HQ172" s="124"/>
      <c r="HR172" s="124"/>
      <c r="HS172" s="124"/>
      <c r="HT172" s="124"/>
      <c r="HU172" s="124"/>
      <c r="HV172" s="124"/>
      <c r="HW172" s="124"/>
      <c r="HX172" s="124"/>
      <c r="HY172" s="124"/>
      <c r="HZ172" s="124"/>
      <c r="IA172" s="124"/>
      <c r="IB172" s="124"/>
      <c r="IC172" s="124"/>
      <c r="ID172" s="124"/>
      <c r="IE172" s="124"/>
      <c r="IF172" s="124"/>
      <c r="IG172" s="124"/>
      <c r="IH172" s="124"/>
      <c r="II172" s="124"/>
      <c r="IJ172" s="124"/>
      <c r="IK172" s="124"/>
      <c r="IL172" s="124"/>
      <c r="IM172" s="124"/>
      <c r="IN172" s="124"/>
      <c r="IO172" s="124"/>
      <c r="IP172" s="124"/>
      <c r="IQ172" s="124"/>
      <c r="IR172" s="124"/>
      <c r="IS172" s="124"/>
      <c r="IT172" s="124"/>
    </row>
    <row r="173" spans="1:254" ht="76.5">
      <c r="B173" s="226" t="s">
        <v>263</v>
      </c>
      <c r="C173" s="115"/>
      <c r="D173" s="276"/>
      <c r="E173" s="376"/>
      <c r="F173" s="376"/>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c r="BW173" s="124"/>
      <c r="BX173" s="124"/>
      <c r="BY173" s="124"/>
      <c r="BZ173" s="124"/>
      <c r="CA173" s="124"/>
      <c r="CB173" s="124"/>
      <c r="CC173" s="124"/>
      <c r="CD173" s="124"/>
      <c r="CE173" s="124"/>
      <c r="CF173" s="124"/>
      <c r="CG173" s="124"/>
      <c r="CH173" s="124"/>
      <c r="CI173" s="124"/>
      <c r="CJ173" s="124"/>
      <c r="CK173" s="124"/>
      <c r="CL173" s="124"/>
      <c r="CM173" s="124"/>
      <c r="CN173" s="124"/>
      <c r="CO173" s="124"/>
      <c r="CP173" s="124"/>
      <c r="CQ173" s="124"/>
      <c r="CR173" s="124"/>
      <c r="CS173" s="124"/>
      <c r="CT173" s="124"/>
      <c r="CU173" s="124"/>
      <c r="CV173" s="124"/>
      <c r="CW173" s="124"/>
      <c r="CX173" s="124"/>
      <c r="CY173" s="124"/>
      <c r="CZ173" s="124"/>
      <c r="DA173" s="124"/>
      <c r="DB173" s="124"/>
      <c r="DC173" s="124"/>
      <c r="DD173" s="124"/>
      <c r="DE173" s="124"/>
      <c r="DF173" s="124"/>
      <c r="DG173" s="124"/>
      <c r="DH173" s="124"/>
      <c r="DI173" s="124"/>
      <c r="DJ173" s="124"/>
      <c r="DK173" s="124"/>
      <c r="DL173" s="124"/>
      <c r="DM173" s="124"/>
      <c r="DN173" s="124"/>
      <c r="DO173" s="124"/>
      <c r="DP173" s="124"/>
      <c r="DQ173" s="124"/>
      <c r="DR173" s="124"/>
      <c r="DS173" s="124"/>
      <c r="DT173" s="124"/>
      <c r="DU173" s="124"/>
      <c r="DV173" s="124"/>
      <c r="DW173" s="124"/>
      <c r="DX173" s="124"/>
      <c r="DY173" s="124"/>
      <c r="DZ173" s="124"/>
      <c r="EA173" s="124"/>
      <c r="EB173" s="124"/>
      <c r="EC173" s="124"/>
      <c r="ED173" s="124"/>
      <c r="EE173" s="124"/>
      <c r="EF173" s="124"/>
      <c r="EG173" s="124"/>
      <c r="EH173" s="124"/>
      <c r="EI173" s="124"/>
      <c r="EJ173" s="124"/>
      <c r="EK173" s="124"/>
      <c r="EL173" s="124"/>
      <c r="EM173" s="124"/>
      <c r="EN173" s="124"/>
      <c r="EO173" s="124"/>
      <c r="EP173" s="124"/>
      <c r="EQ173" s="124"/>
      <c r="ER173" s="124"/>
      <c r="ES173" s="124"/>
      <c r="ET173" s="124"/>
      <c r="EU173" s="124"/>
      <c r="EV173" s="124"/>
      <c r="EW173" s="124"/>
      <c r="EX173" s="124"/>
      <c r="EY173" s="124"/>
      <c r="EZ173" s="124"/>
      <c r="FA173" s="124"/>
      <c r="FB173" s="124"/>
      <c r="FC173" s="124"/>
      <c r="FD173" s="124"/>
      <c r="FE173" s="124"/>
      <c r="FF173" s="124"/>
      <c r="FG173" s="124"/>
      <c r="FH173" s="124"/>
      <c r="FI173" s="124"/>
      <c r="FJ173" s="124"/>
      <c r="FK173" s="124"/>
      <c r="FL173" s="124"/>
      <c r="FM173" s="124"/>
      <c r="FN173" s="124"/>
      <c r="FO173" s="124"/>
      <c r="FP173" s="124"/>
      <c r="FQ173" s="124"/>
      <c r="FR173" s="124"/>
      <c r="FS173" s="124"/>
      <c r="FT173" s="124"/>
      <c r="FU173" s="124"/>
      <c r="FV173" s="124"/>
      <c r="FW173" s="124"/>
      <c r="FX173" s="124"/>
      <c r="FY173" s="124"/>
      <c r="FZ173" s="124"/>
      <c r="GA173" s="124"/>
      <c r="GB173" s="124"/>
      <c r="GC173" s="124"/>
      <c r="GD173" s="124"/>
      <c r="GE173" s="124"/>
      <c r="GF173" s="124"/>
      <c r="GG173" s="124"/>
      <c r="GH173" s="124"/>
      <c r="GI173" s="124"/>
      <c r="GJ173" s="124"/>
      <c r="GK173" s="124"/>
      <c r="GL173" s="124"/>
      <c r="GM173" s="124"/>
      <c r="GN173" s="124"/>
      <c r="GO173" s="124"/>
      <c r="GP173" s="124"/>
      <c r="GQ173" s="124"/>
      <c r="GR173" s="124"/>
      <c r="GS173" s="124"/>
      <c r="GT173" s="124"/>
      <c r="GU173" s="124"/>
      <c r="GV173" s="124"/>
      <c r="GW173" s="124"/>
      <c r="GX173" s="124"/>
      <c r="GY173" s="124"/>
      <c r="GZ173" s="124"/>
      <c r="HA173" s="124"/>
      <c r="HB173" s="124"/>
      <c r="HC173" s="124"/>
      <c r="HD173" s="124"/>
      <c r="HE173" s="124"/>
      <c r="HF173" s="124"/>
      <c r="HG173" s="124"/>
      <c r="HH173" s="124"/>
      <c r="HI173" s="124"/>
      <c r="HJ173" s="124"/>
      <c r="HK173" s="124"/>
      <c r="HL173" s="124"/>
      <c r="HM173" s="124"/>
      <c r="HN173" s="124"/>
      <c r="HO173" s="124"/>
      <c r="HP173" s="124"/>
      <c r="HQ173" s="124"/>
      <c r="HR173" s="124"/>
      <c r="HS173" s="124"/>
      <c r="HT173" s="124"/>
      <c r="HU173" s="124"/>
      <c r="HV173" s="124"/>
      <c r="HW173" s="124"/>
      <c r="HX173" s="124"/>
      <c r="HY173" s="124"/>
      <c r="HZ173" s="124"/>
      <c r="IA173" s="124"/>
      <c r="IB173" s="124"/>
      <c r="IC173" s="124"/>
      <c r="ID173" s="124"/>
      <c r="IE173" s="124"/>
      <c r="IF173" s="124"/>
      <c r="IG173" s="124"/>
      <c r="IH173" s="124"/>
      <c r="II173" s="124"/>
      <c r="IJ173" s="124"/>
      <c r="IK173" s="124"/>
      <c r="IL173" s="124"/>
      <c r="IM173" s="124"/>
      <c r="IN173" s="124"/>
      <c r="IO173" s="124"/>
      <c r="IP173" s="124"/>
      <c r="IQ173" s="124"/>
      <c r="IR173" s="124"/>
      <c r="IS173" s="124"/>
      <c r="IT173" s="124"/>
    </row>
    <row r="174" spans="1:254" ht="165.75">
      <c r="B174" s="226" t="s">
        <v>420</v>
      </c>
      <c r="C174" s="115"/>
      <c r="D174" s="276"/>
      <c r="E174" s="376"/>
      <c r="F174" s="376"/>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c r="BR174" s="124"/>
      <c r="BS174" s="124"/>
      <c r="BT174" s="124"/>
      <c r="BU174" s="124"/>
      <c r="BV174" s="124"/>
      <c r="BW174" s="124"/>
      <c r="BX174" s="124"/>
      <c r="BY174" s="124"/>
      <c r="BZ174" s="124"/>
      <c r="CA174" s="124"/>
      <c r="CB174" s="124"/>
      <c r="CC174" s="124"/>
      <c r="CD174" s="124"/>
      <c r="CE174" s="124"/>
      <c r="CF174" s="124"/>
      <c r="CG174" s="124"/>
      <c r="CH174" s="124"/>
      <c r="CI174" s="124"/>
      <c r="CJ174" s="124"/>
      <c r="CK174" s="124"/>
      <c r="CL174" s="124"/>
      <c r="CM174" s="124"/>
      <c r="CN174" s="124"/>
      <c r="CO174" s="124"/>
      <c r="CP174" s="124"/>
      <c r="CQ174" s="124"/>
      <c r="CR174" s="124"/>
      <c r="CS174" s="124"/>
      <c r="CT174" s="124"/>
      <c r="CU174" s="124"/>
      <c r="CV174" s="124"/>
      <c r="CW174" s="124"/>
      <c r="CX174" s="124"/>
      <c r="CY174" s="124"/>
      <c r="CZ174" s="124"/>
      <c r="DA174" s="124"/>
      <c r="DB174" s="124"/>
      <c r="DC174" s="124"/>
      <c r="DD174" s="124"/>
      <c r="DE174" s="124"/>
      <c r="DF174" s="124"/>
      <c r="DG174" s="124"/>
      <c r="DH174" s="124"/>
      <c r="DI174" s="124"/>
      <c r="DJ174" s="124"/>
      <c r="DK174" s="124"/>
      <c r="DL174" s="124"/>
      <c r="DM174" s="124"/>
      <c r="DN174" s="124"/>
      <c r="DO174" s="124"/>
      <c r="DP174" s="124"/>
      <c r="DQ174" s="124"/>
      <c r="DR174" s="124"/>
      <c r="DS174" s="124"/>
      <c r="DT174" s="124"/>
      <c r="DU174" s="124"/>
      <c r="DV174" s="124"/>
      <c r="DW174" s="124"/>
      <c r="DX174" s="124"/>
      <c r="DY174" s="124"/>
      <c r="DZ174" s="124"/>
      <c r="EA174" s="124"/>
      <c r="EB174" s="124"/>
      <c r="EC174" s="124"/>
      <c r="ED174" s="124"/>
      <c r="EE174" s="124"/>
      <c r="EF174" s="124"/>
      <c r="EG174" s="124"/>
      <c r="EH174" s="124"/>
      <c r="EI174" s="124"/>
      <c r="EJ174" s="124"/>
      <c r="EK174" s="124"/>
      <c r="EL174" s="124"/>
      <c r="EM174" s="124"/>
      <c r="EN174" s="124"/>
      <c r="EO174" s="124"/>
      <c r="EP174" s="124"/>
      <c r="EQ174" s="124"/>
      <c r="ER174" s="124"/>
      <c r="ES174" s="124"/>
      <c r="ET174" s="124"/>
      <c r="EU174" s="124"/>
      <c r="EV174" s="124"/>
      <c r="EW174" s="124"/>
      <c r="EX174" s="124"/>
      <c r="EY174" s="124"/>
      <c r="EZ174" s="124"/>
      <c r="FA174" s="124"/>
      <c r="FB174" s="124"/>
      <c r="FC174" s="124"/>
      <c r="FD174" s="124"/>
      <c r="FE174" s="124"/>
      <c r="FF174" s="124"/>
      <c r="FG174" s="124"/>
      <c r="FH174" s="124"/>
      <c r="FI174" s="124"/>
      <c r="FJ174" s="124"/>
      <c r="FK174" s="124"/>
      <c r="FL174" s="124"/>
      <c r="FM174" s="124"/>
      <c r="FN174" s="124"/>
      <c r="FO174" s="124"/>
      <c r="FP174" s="124"/>
      <c r="FQ174" s="124"/>
      <c r="FR174" s="124"/>
      <c r="FS174" s="124"/>
      <c r="FT174" s="124"/>
      <c r="FU174" s="124"/>
      <c r="FV174" s="124"/>
      <c r="FW174" s="124"/>
      <c r="FX174" s="124"/>
      <c r="FY174" s="124"/>
      <c r="FZ174" s="124"/>
      <c r="GA174" s="124"/>
      <c r="GB174" s="124"/>
      <c r="GC174" s="124"/>
      <c r="GD174" s="124"/>
      <c r="GE174" s="124"/>
      <c r="GF174" s="124"/>
      <c r="GG174" s="124"/>
      <c r="GH174" s="124"/>
      <c r="GI174" s="124"/>
      <c r="GJ174" s="124"/>
      <c r="GK174" s="124"/>
      <c r="GL174" s="124"/>
      <c r="GM174" s="124"/>
      <c r="GN174" s="124"/>
      <c r="GO174" s="124"/>
      <c r="GP174" s="124"/>
      <c r="GQ174" s="124"/>
      <c r="GR174" s="124"/>
      <c r="GS174" s="124"/>
      <c r="GT174" s="124"/>
      <c r="GU174" s="124"/>
      <c r="GV174" s="124"/>
      <c r="GW174" s="124"/>
      <c r="GX174" s="124"/>
      <c r="GY174" s="124"/>
      <c r="GZ174" s="124"/>
      <c r="HA174" s="124"/>
      <c r="HB174" s="124"/>
      <c r="HC174" s="124"/>
      <c r="HD174" s="124"/>
      <c r="HE174" s="124"/>
      <c r="HF174" s="124"/>
      <c r="HG174" s="124"/>
      <c r="HH174" s="124"/>
      <c r="HI174" s="124"/>
      <c r="HJ174" s="124"/>
      <c r="HK174" s="124"/>
      <c r="HL174" s="124"/>
      <c r="HM174" s="124"/>
      <c r="HN174" s="124"/>
      <c r="HO174" s="124"/>
      <c r="HP174" s="124"/>
      <c r="HQ174" s="124"/>
      <c r="HR174" s="124"/>
      <c r="HS174" s="124"/>
      <c r="HT174" s="124"/>
      <c r="HU174" s="124"/>
      <c r="HV174" s="124"/>
      <c r="HW174" s="124"/>
      <c r="HX174" s="124"/>
      <c r="HY174" s="124"/>
      <c r="HZ174" s="124"/>
      <c r="IA174" s="124"/>
      <c r="IB174" s="124"/>
      <c r="IC174" s="124"/>
      <c r="ID174" s="124"/>
      <c r="IE174" s="124"/>
      <c r="IF174" s="124"/>
      <c r="IG174" s="124"/>
      <c r="IH174" s="124"/>
      <c r="II174" s="124"/>
      <c r="IJ174" s="124"/>
      <c r="IK174" s="124"/>
      <c r="IL174" s="124"/>
      <c r="IM174" s="124"/>
      <c r="IN174" s="124"/>
      <c r="IO174" s="124"/>
      <c r="IP174" s="124"/>
      <c r="IQ174" s="124"/>
      <c r="IR174" s="124"/>
      <c r="IS174" s="124"/>
      <c r="IT174" s="124"/>
    </row>
    <row r="175" spans="1:254" ht="39.75">
      <c r="B175" s="226" t="s">
        <v>520</v>
      </c>
      <c r="C175" s="115"/>
      <c r="D175" s="276"/>
      <c r="E175" s="376"/>
      <c r="F175" s="376"/>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c r="BW175" s="124"/>
      <c r="BX175" s="124"/>
      <c r="BY175" s="124"/>
      <c r="BZ175" s="124"/>
      <c r="CA175" s="124"/>
      <c r="CB175" s="124"/>
      <c r="CC175" s="124"/>
      <c r="CD175" s="124"/>
      <c r="CE175" s="124"/>
      <c r="CF175" s="124"/>
      <c r="CG175" s="124"/>
      <c r="CH175" s="124"/>
      <c r="CI175" s="124"/>
      <c r="CJ175" s="124"/>
      <c r="CK175" s="124"/>
      <c r="CL175" s="124"/>
      <c r="CM175" s="124"/>
      <c r="CN175" s="124"/>
      <c r="CO175" s="124"/>
      <c r="CP175" s="124"/>
      <c r="CQ175" s="124"/>
      <c r="CR175" s="124"/>
      <c r="CS175" s="124"/>
      <c r="CT175" s="124"/>
      <c r="CU175" s="124"/>
      <c r="CV175" s="124"/>
      <c r="CW175" s="124"/>
      <c r="CX175" s="124"/>
      <c r="CY175" s="124"/>
      <c r="CZ175" s="124"/>
      <c r="DA175" s="124"/>
      <c r="DB175" s="124"/>
      <c r="DC175" s="124"/>
      <c r="DD175" s="124"/>
      <c r="DE175" s="124"/>
      <c r="DF175" s="124"/>
      <c r="DG175" s="124"/>
      <c r="DH175" s="124"/>
      <c r="DI175" s="124"/>
      <c r="DJ175" s="124"/>
      <c r="DK175" s="124"/>
      <c r="DL175" s="124"/>
      <c r="DM175" s="124"/>
      <c r="DN175" s="124"/>
      <c r="DO175" s="124"/>
      <c r="DP175" s="124"/>
      <c r="DQ175" s="124"/>
      <c r="DR175" s="124"/>
      <c r="DS175" s="124"/>
      <c r="DT175" s="124"/>
      <c r="DU175" s="124"/>
      <c r="DV175" s="124"/>
      <c r="DW175" s="124"/>
      <c r="DX175" s="124"/>
      <c r="DY175" s="124"/>
      <c r="DZ175" s="124"/>
      <c r="EA175" s="124"/>
      <c r="EB175" s="124"/>
      <c r="EC175" s="124"/>
      <c r="ED175" s="124"/>
      <c r="EE175" s="124"/>
      <c r="EF175" s="124"/>
      <c r="EG175" s="124"/>
      <c r="EH175" s="124"/>
      <c r="EI175" s="124"/>
      <c r="EJ175" s="124"/>
      <c r="EK175" s="124"/>
      <c r="EL175" s="124"/>
      <c r="EM175" s="124"/>
      <c r="EN175" s="124"/>
      <c r="EO175" s="124"/>
      <c r="EP175" s="124"/>
      <c r="EQ175" s="124"/>
      <c r="ER175" s="124"/>
      <c r="ES175" s="124"/>
      <c r="ET175" s="124"/>
      <c r="EU175" s="124"/>
      <c r="EV175" s="124"/>
      <c r="EW175" s="124"/>
      <c r="EX175" s="124"/>
      <c r="EY175" s="124"/>
      <c r="EZ175" s="124"/>
      <c r="FA175" s="124"/>
      <c r="FB175" s="124"/>
      <c r="FC175" s="124"/>
      <c r="FD175" s="124"/>
      <c r="FE175" s="124"/>
      <c r="FF175" s="124"/>
      <c r="FG175" s="124"/>
      <c r="FH175" s="124"/>
      <c r="FI175" s="124"/>
      <c r="FJ175" s="124"/>
      <c r="FK175" s="124"/>
      <c r="FL175" s="124"/>
      <c r="FM175" s="124"/>
      <c r="FN175" s="124"/>
      <c r="FO175" s="124"/>
      <c r="FP175" s="124"/>
      <c r="FQ175" s="124"/>
      <c r="FR175" s="124"/>
      <c r="FS175" s="124"/>
      <c r="FT175" s="124"/>
      <c r="FU175" s="124"/>
      <c r="FV175" s="124"/>
      <c r="FW175" s="124"/>
      <c r="FX175" s="124"/>
      <c r="FY175" s="124"/>
      <c r="FZ175" s="124"/>
      <c r="GA175" s="124"/>
      <c r="GB175" s="124"/>
      <c r="GC175" s="124"/>
      <c r="GD175" s="124"/>
      <c r="GE175" s="124"/>
      <c r="GF175" s="124"/>
      <c r="GG175" s="124"/>
      <c r="GH175" s="124"/>
      <c r="GI175" s="124"/>
      <c r="GJ175" s="124"/>
      <c r="GK175" s="124"/>
      <c r="GL175" s="124"/>
      <c r="GM175" s="124"/>
      <c r="GN175" s="124"/>
      <c r="GO175" s="124"/>
      <c r="GP175" s="124"/>
      <c r="GQ175" s="124"/>
      <c r="GR175" s="124"/>
      <c r="GS175" s="124"/>
      <c r="GT175" s="124"/>
      <c r="GU175" s="124"/>
      <c r="GV175" s="124"/>
      <c r="GW175" s="124"/>
      <c r="GX175" s="124"/>
      <c r="GY175" s="124"/>
      <c r="GZ175" s="124"/>
      <c r="HA175" s="124"/>
      <c r="HB175" s="124"/>
      <c r="HC175" s="124"/>
      <c r="HD175" s="124"/>
      <c r="HE175" s="124"/>
      <c r="HF175" s="124"/>
      <c r="HG175" s="124"/>
      <c r="HH175" s="124"/>
      <c r="HI175" s="124"/>
      <c r="HJ175" s="124"/>
      <c r="HK175" s="124"/>
      <c r="HL175" s="124"/>
      <c r="HM175" s="124"/>
      <c r="HN175" s="124"/>
      <c r="HO175" s="124"/>
      <c r="HP175" s="124"/>
      <c r="HQ175" s="124"/>
      <c r="HR175" s="124"/>
      <c r="HS175" s="124"/>
      <c r="HT175" s="124"/>
      <c r="HU175" s="124"/>
      <c r="HV175" s="124"/>
      <c r="HW175" s="124"/>
      <c r="HX175" s="124"/>
      <c r="HY175" s="124"/>
      <c r="HZ175" s="124"/>
      <c r="IA175" s="124"/>
      <c r="IB175" s="124"/>
      <c r="IC175" s="124"/>
      <c r="ID175" s="124"/>
      <c r="IE175" s="124"/>
      <c r="IF175" s="124"/>
      <c r="IG175" s="124"/>
      <c r="IH175" s="124"/>
      <c r="II175" s="124"/>
      <c r="IJ175" s="124"/>
      <c r="IK175" s="124"/>
      <c r="IL175" s="124"/>
      <c r="IM175" s="124"/>
      <c r="IN175" s="124"/>
      <c r="IO175" s="124"/>
      <c r="IP175" s="124"/>
      <c r="IQ175" s="124"/>
      <c r="IR175" s="124"/>
      <c r="IS175" s="124"/>
      <c r="IT175" s="124"/>
    </row>
    <row r="176" spans="1:254" s="138" customFormat="1" ht="27">
      <c r="A176" s="377"/>
      <c r="B176" s="226" t="s">
        <v>521</v>
      </c>
      <c r="C176" s="354"/>
      <c r="D176" s="298"/>
      <c r="E176" s="376"/>
      <c r="F176" s="124"/>
    </row>
    <row r="177" spans="1:254" s="124" customFormat="1" ht="14.25">
      <c r="A177" s="377" t="s">
        <v>295</v>
      </c>
      <c r="B177" s="226" t="s">
        <v>259</v>
      </c>
      <c r="C177" s="276" t="s">
        <v>503</v>
      </c>
      <c r="D177" s="276">
        <v>58</v>
      </c>
      <c r="E177" s="376"/>
      <c r="F177" s="124">
        <f>D177*E177</f>
        <v>0</v>
      </c>
      <c r="G177" s="18"/>
      <c r="H177" s="18"/>
      <c r="I177" s="18"/>
      <c r="J177" s="18"/>
      <c r="K177" s="18"/>
    </row>
    <row r="178" spans="1:254" s="124" customFormat="1" ht="14.25">
      <c r="A178" s="377" t="s">
        <v>296</v>
      </c>
      <c r="B178" s="226" t="s">
        <v>260</v>
      </c>
      <c r="C178" s="276" t="s">
        <v>505</v>
      </c>
      <c r="D178" s="276">
        <v>124</v>
      </c>
      <c r="E178" s="376"/>
      <c r="F178" s="124">
        <f>D178*E178</f>
        <v>0</v>
      </c>
      <c r="G178" s="18"/>
      <c r="H178" s="18"/>
      <c r="I178" s="18"/>
      <c r="J178" s="18"/>
      <c r="K178" s="18"/>
    </row>
    <row r="179" spans="1:254" s="167" customFormat="1" ht="8.25">
      <c r="A179" s="378"/>
      <c r="B179" s="180"/>
      <c r="C179" s="275"/>
      <c r="D179" s="275"/>
      <c r="E179" s="379"/>
      <c r="G179" s="159"/>
      <c r="H179" s="159"/>
      <c r="I179" s="159"/>
      <c r="J179" s="159"/>
      <c r="K179" s="159"/>
    </row>
    <row r="180" spans="1:254" s="132" customFormat="1">
      <c r="A180" s="117" t="s">
        <v>271</v>
      </c>
      <c r="B180" s="342" t="s">
        <v>261</v>
      </c>
      <c r="C180" s="282"/>
      <c r="D180" s="380"/>
      <c r="E180" s="381"/>
      <c r="F180" s="382"/>
    </row>
    <row r="181" spans="1:254" s="124" customFormat="1" ht="76.5">
      <c r="A181" s="355"/>
      <c r="B181" s="226" t="s">
        <v>437</v>
      </c>
      <c r="C181" s="383"/>
      <c r="D181" s="169"/>
      <c r="E181" s="131"/>
      <c r="F181" s="118"/>
    </row>
    <row r="182" spans="1:254" ht="39.75">
      <c r="B182" s="226" t="s">
        <v>520</v>
      </c>
      <c r="C182" s="115"/>
      <c r="D182" s="276"/>
      <c r="E182" s="376"/>
      <c r="F182" s="376"/>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c r="BG182" s="124"/>
      <c r="BH182" s="124"/>
      <c r="BI182" s="124"/>
      <c r="BJ182" s="124"/>
      <c r="BK182" s="124"/>
      <c r="BL182" s="124"/>
      <c r="BM182" s="124"/>
      <c r="BN182" s="124"/>
      <c r="BO182" s="124"/>
      <c r="BP182" s="124"/>
      <c r="BQ182" s="124"/>
      <c r="BR182" s="124"/>
      <c r="BS182" s="124"/>
      <c r="BT182" s="124"/>
      <c r="BU182" s="124"/>
      <c r="BV182" s="124"/>
      <c r="BW182" s="124"/>
      <c r="BX182" s="124"/>
      <c r="BY182" s="124"/>
      <c r="BZ182" s="124"/>
      <c r="CA182" s="124"/>
      <c r="CB182" s="124"/>
      <c r="CC182" s="124"/>
      <c r="CD182" s="124"/>
      <c r="CE182" s="124"/>
      <c r="CF182" s="124"/>
      <c r="CG182" s="124"/>
      <c r="CH182" s="124"/>
      <c r="CI182" s="124"/>
      <c r="CJ182" s="124"/>
      <c r="CK182" s="124"/>
      <c r="CL182" s="124"/>
      <c r="CM182" s="124"/>
      <c r="CN182" s="124"/>
      <c r="CO182" s="124"/>
      <c r="CP182" s="124"/>
      <c r="CQ182" s="124"/>
      <c r="CR182" s="124"/>
      <c r="CS182" s="124"/>
      <c r="CT182" s="124"/>
      <c r="CU182" s="124"/>
      <c r="CV182" s="124"/>
      <c r="CW182" s="124"/>
      <c r="CX182" s="124"/>
      <c r="CY182" s="124"/>
      <c r="CZ182" s="124"/>
      <c r="DA182" s="124"/>
      <c r="DB182" s="124"/>
      <c r="DC182" s="124"/>
      <c r="DD182" s="124"/>
      <c r="DE182" s="124"/>
      <c r="DF182" s="124"/>
      <c r="DG182" s="124"/>
      <c r="DH182" s="124"/>
      <c r="DI182" s="124"/>
      <c r="DJ182" s="124"/>
      <c r="DK182" s="124"/>
      <c r="DL182" s="124"/>
      <c r="DM182" s="124"/>
      <c r="DN182" s="124"/>
      <c r="DO182" s="124"/>
      <c r="DP182" s="124"/>
      <c r="DQ182" s="124"/>
      <c r="DR182" s="124"/>
      <c r="DS182" s="124"/>
      <c r="DT182" s="124"/>
      <c r="DU182" s="124"/>
      <c r="DV182" s="124"/>
      <c r="DW182" s="124"/>
      <c r="DX182" s="124"/>
      <c r="DY182" s="124"/>
      <c r="DZ182" s="124"/>
      <c r="EA182" s="124"/>
      <c r="EB182" s="124"/>
      <c r="EC182" s="124"/>
      <c r="ED182" s="124"/>
      <c r="EE182" s="124"/>
      <c r="EF182" s="124"/>
      <c r="EG182" s="124"/>
      <c r="EH182" s="124"/>
      <c r="EI182" s="124"/>
      <c r="EJ182" s="124"/>
      <c r="EK182" s="124"/>
      <c r="EL182" s="124"/>
      <c r="EM182" s="124"/>
      <c r="EN182" s="124"/>
      <c r="EO182" s="124"/>
      <c r="EP182" s="124"/>
      <c r="EQ182" s="124"/>
      <c r="ER182" s="124"/>
      <c r="ES182" s="124"/>
      <c r="ET182" s="124"/>
      <c r="EU182" s="124"/>
      <c r="EV182" s="124"/>
      <c r="EW182" s="124"/>
      <c r="EX182" s="124"/>
      <c r="EY182" s="124"/>
      <c r="EZ182" s="124"/>
      <c r="FA182" s="124"/>
      <c r="FB182" s="124"/>
      <c r="FC182" s="124"/>
      <c r="FD182" s="124"/>
      <c r="FE182" s="124"/>
      <c r="FF182" s="124"/>
      <c r="FG182" s="124"/>
      <c r="FH182" s="124"/>
      <c r="FI182" s="124"/>
      <c r="FJ182" s="124"/>
      <c r="FK182" s="124"/>
      <c r="FL182" s="124"/>
      <c r="FM182" s="124"/>
      <c r="FN182" s="124"/>
      <c r="FO182" s="124"/>
      <c r="FP182" s="124"/>
      <c r="FQ182" s="124"/>
      <c r="FR182" s="124"/>
      <c r="FS182" s="124"/>
      <c r="FT182" s="124"/>
      <c r="FU182" s="124"/>
      <c r="FV182" s="124"/>
      <c r="FW182" s="124"/>
      <c r="FX182" s="124"/>
      <c r="FY182" s="124"/>
      <c r="FZ182" s="124"/>
      <c r="GA182" s="124"/>
      <c r="GB182" s="124"/>
      <c r="GC182" s="124"/>
      <c r="GD182" s="124"/>
      <c r="GE182" s="124"/>
      <c r="GF182" s="124"/>
      <c r="GG182" s="124"/>
      <c r="GH182" s="124"/>
      <c r="GI182" s="124"/>
      <c r="GJ182" s="124"/>
      <c r="GK182" s="124"/>
      <c r="GL182" s="124"/>
      <c r="GM182" s="124"/>
      <c r="GN182" s="124"/>
      <c r="GO182" s="124"/>
      <c r="GP182" s="124"/>
      <c r="GQ182" s="124"/>
      <c r="GR182" s="124"/>
      <c r="GS182" s="124"/>
      <c r="GT182" s="124"/>
      <c r="GU182" s="124"/>
      <c r="GV182" s="124"/>
      <c r="GW182" s="124"/>
      <c r="GX182" s="124"/>
      <c r="GY182" s="124"/>
      <c r="GZ182" s="124"/>
      <c r="HA182" s="124"/>
      <c r="HB182" s="124"/>
      <c r="HC182" s="124"/>
      <c r="HD182" s="124"/>
      <c r="HE182" s="124"/>
      <c r="HF182" s="124"/>
      <c r="HG182" s="124"/>
      <c r="HH182" s="124"/>
      <c r="HI182" s="124"/>
      <c r="HJ182" s="124"/>
      <c r="HK182" s="124"/>
      <c r="HL182" s="124"/>
      <c r="HM182" s="124"/>
      <c r="HN182" s="124"/>
      <c r="HO182" s="124"/>
      <c r="HP182" s="124"/>
      <c r="HQ182" s="124"/>
      <c r="HR182" s="124"/>
      <c r="HS182" s="124"/>
      <c r="HT182" s="124"/>
      <c r="HU182" s="124"/>
      <c r="HV182" s="124"/>
      <c r="HW182" s="124"/>
      <c r="HX182" s="124"/>
      <c r="HY182" s="124"/>
      <c r="HZ182" s="124"/>
      <c r="IA182" s="124"/>
      <c r="IB182" s="124"/>
      <c r="IC182" s="124"/>
      <c r="ID182" s="124"/>
      <c r="IE182" s="124"/>
      <c r="IF182" s="124"/>
      <c r="IG182" s="124"/>
      <c r="IH182" s="124"/>
      <c r="II182" s="124"/>
      <c r="IJ182" s="124"/>
      <c r="IK182" s="124"/>
      <c r="IL182" s="124"/>
      <c r="IM182" s="124"/>
      <c r="IN182" s="124"/>
      <c r="IO182" s="124"/>
      <c r="IP182" s="124"/>
      <c r="IQ182" s="124"/>
      <c r="IR182" s="124"/>
      <c r="IS182" s="124"/>
      <c r="IT182" s="124"/>
    </row>
    <row r="183" spans="1:254" s="124" customFormat="1" ht="38.25">
      <c r="A183" s="355"/>
      <c r="B183" s="226" t="s">
        <v>262</v>
      </c>
      <c r="C183" s="383"/>
      <c r="D183" s="169"/>
      <c r="E183" s="131"/>
      <c r="F183" s="118"/>
    </row>
    <row r="184" spans="1:254" s="114" customFormat="1" ht="15">
      <c r="A184" s="117"/>
      <c r="B184" s="226" t="s">
        <v>522</v>
      </c>
      <c r="C184" s="276" t="s">
        <v>503</v>
      </c>
      <c r="D184" s="169">
        <v>284</v>
      </c>
      <c r="E184" s="126"/>
      <c r="F184" s="118">
        <f>D184*E184</f>
        <v>0</v>
      </c>
    </row>
    <row r="185" spans="1:254" s="190" customFormat="1" ht="5.25">
      <c r="A185" s="187"/>
      <c r="B185" s="279"/>
      <c r="C185" s="280"/>
      <c r="D185" s="192"/>
      <c r="E185" s="191"/>
      <c r="F185" s="189"/>
    </row>
    <row r="186" spans="1:254" ht="15">
      <c r="B186" s="120" t="s">
        <v>297</v>
      </c>
      <c r="C186" s="173"/>
      <c r="D186" s="171"/>
      <c r="E186" s="121"/>
      <c r="F186" s="122">
        <f>SUM(F173:F184)</f>
        <v>0</v>
      </c>
    </row>
    <row r="187" spans="1:254" s="116" customFormat="1" ht="8.25">
      <c r="A187" s="130"/>
      <c r="B187" s="123"/>
      <c r="C187" s="282"/>
      <c r="D187" s="127"/>
      <c r="E187" s="128"/>
      <c r="F187" s="129"/>
    </row>
    <row r="188" spans="1:254">
      <c r="A188" s="333" t="s">
        <v>371</v>
      </c>
      <c r="B188" s="334" t="s">
        <v>265</v>
      </c>
      <c r="E188" s="118"/>
      <c r="F188" s="118"/>
    </row>
    <row r="189" spans="1:254" s="159" customFormat="1" ht="8.25">
      <c r="A189" s="281"/>
      <c r="B189" s="180"/>
      <c r="C189" s="164"/>
      <c r="D189" s="170"/>
      <c r="E189" s="161"/>
      <c r="F189" s="158"/>
    </row>
    <row r="190" spans="1:254" s="159" customFormat="1" ht="102">
      <c r="A190" s="281"/>
      <c r="B190" s="226" t="s">
        <v>462</v>
      </c>
      <c r="C190" s="164"/>
      <c r="D190" s="170"/>
      <c r="E190" s="161"/>
      <c r="F190" s="158"/>
    </row>
    <row r="191" spans="1:254" s="159" customFormat="1" ht="102">
      <c r="A191" s="281"/>
      <c r="B191" s="226" t="s">
        <v>270</v>
      </c>
      <c r="C191" s="164"/>
      <c r="D191" s="170"/>
      <c r="E191" s="161"/>
      <c r="F191" s="158"/>
    </row>
    <row r="192" spans="1:254" s="119" customFormat="1" ht="63.75">
      <c r="A192" s="371"/>
      <c r="B192" s="226" t="s">
        <v>268</v>
      </c>
      <c r="C192" s="176"/>
      <c r="D192" s="373"/>
      <c r="E192" s="374"/>
      <c r="F192" s="375"/>
    </row>
    <row r="193" spans="1:254" s="119" customFormat="1" ht="6">
      <c r="A193" s="371"/>
      <c r="B193" s="372"/>
      <c r="C193" s="176"/>
      <c r="D193" s="373"/>
      <c r="E193" s="374"/>
      <c r="F193" s="375"/>
    </row>
    <row r="194" spans="1:254">
      <c r="A194" s="117" t="s">
        <v>299</v>
      </c>
      <c r="B194" s="342" t="s">
        <v>267</v>
      </c>
      <c r="C194" s="115"/>
      <c r="D194" s="276"/>
      <c r="E194" s="376"/>
      <c r="F194" s="376"/>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24"/>
      <c r="BR194" s="124"/>
      <c r="BS194" s="124"/>
      <c r="BT194" s="124"/>
      <c r="BU194" s="124"/>
      <c r="BV194" s="124"/>
      <c r="BW194" s="124"/>
      <c r="BX194" s="124"/>
      <c r="BY194" s="124"/>
      <c r="BZ194" s="124"/>
      <c r="CA194" s="124"/>
      <c r="CB194" s="124"/>
      <c r="CC194" s="124"/>
      <c r="CD194" s="124"/>
      <c r="CE194" s="124"/>
      <c r="CF194" s="124"/>
      <c r="CG194" s="124"/>
      <c r="CH194" s="124"/>
      <c r="CI194" s="124"/>
      <c r="CJ194" s="124"/>
      <c r="CK194" s="124"/>
      <c r="CL194" s="124"/>
      <c r="CM194" s="124"/>
      <c r="CN194" s="124"/>
      <c r="CO194" s="124"/>
      <c r="CP194" s="124"/>
      <c r="CQ194" s="124"/>
      <c r="CR194" s="124"/>
      <c r="CS194" s="124"/>
      <c r="CT194" s="124"/>
      <c r="CU194" s="124"/>
      <c r="CV194" s="124"/>
      <c r="CW194" s="124"/>
      <c r="CX194" s="124"/>
      <c r="CY194" s="124"/>
      <c r="CZ194" s="124"/>
      <c r="DA194" s="124"/>
      <c r="DB194" s="124"/>
      <c r="DC194" s="124"/>
      <c r="DD194" s="124"/>
      <c r="DE194" s="124"/>
      <c r="DF194" s="124"/>
      <c r="DG194" s="124"/>
      <c r="DH194" s="124"/>
      <c r="DI194" s="124"/>
      <c r="DJ194" s="124"/>
      <c r="DK194" s="124"/>
      <c r="DL194" s="124"/>
      <c r="DM194" s="124"/>
      <c r="DN194" s="124"/>
      <c r="DO194" s="124"/>
      <c r="DP194" s="124"/>
      <c r="DQ194" s="124"/>
      <c r="DR194" s="124"/>
      <c r="DS194" s="124"/>
      <c r="DT194" s="124"/>
      <c r="DU194" s="124"/>
      <c r="DV194" s="124"/>
      <c r="DW194" s="124"/>
      <c r="DX194" s="124"/>
      <c r="DY194" s="124"/>
      <c r="DZ194" s="124"/>
      <c r="EA194" s="124"/>
      <c r="EB194" s="124"/>
      <c r="EC194" s="124"/>
      <c r="ED194" s="124"/>
      <c r="EE194" s="124"/>
      <c r="EF194" s="124"/>
      <c r="EG194" s="124"/>
      <c r="EH194" s="124"/>
      <c r="EI194" s="124"/>
      <c r="EJ194" s="124"/>
      <c r="EK194" s="124"/>
      <c r="EL194" s="124"/>
      <c r="EM194" s="124"/>
      <c r="EN194" s="124"/>
      <c r="EO194" s="124"/>
      <c r="EP194" s="124"/>
      <c r="EQ194" s="124"/>
      <c r="ER194" s="124"/>
      <c r="ES194" s="124"/>
      <c r="ET194" s="124"/>
      <c r="EU194" s="124"/>
      <c r="EV194" s="124"/>
      <c r="EW194" s="124"/>
      <c r="EX194" s="124"/>
      <c r="EY194" s="124"/>
      <c r="EZ194" s="124"/>
      <c r="FA194" s="124"/>
      <c r="FB194" s="124"/>
      <c r="FC194" s="124"/>
      <c r="FD194" s="124"/>
      <c r="FE194" s="124"/>
      <c r="FF194" s="124"/>
      <c r="FG194" s="124"/>
      <c r="FH194" s="124"/>
      <c r="FI194" s="124"/>
      <c r="FJ194" s="124"/>
      <c r="FK194" s="124"/>
      <c r="FL194" s="124"/>
      <c r="FM194" s="124"/>
      <c r="FN194" s="124"/>
      <c r="FO194" s="124"/>
      <c r="FP194" s="124"/>
      <c r="FQ194" s="124"/>
      <c r="FR194" s="124"/>
      <c r="FS194" s="124"/>
      <c r="FT194" s="124"/>
      <c r="FU194" s="124"/>
      <c r="FV194" s="124"/>
      <c r="FW194" s="124"/>
      <c r="FX194" s="124"/>
      <c r="FY194" s="124"/>
      <c r="FZ194" s="124"/>
      <c r="GA194" s="124"/>
      <c r="GB194" s="124"/>
      <c r="GC194" s="124"/>
      <c r="GD194" s="124"/>
      <c r="GE194" s="124"/>
      <c r="GF194" s="124"/>
      <c r="GG194" s="124"/>
      <c r="GH194" s="124"/>
      <c r="GI194" s="124"/>
      <c r="GJ194" s="124"/>
      <c r="GK194" s="124"/>
      <c r="GL194" s="124"/>
      <c r="GM194" s="124"/>
      <c r="GN194" s="124"/>
      <c r="GO194" s="124"/>
      <c r="GP194" s="124"/>
      <c r="GQ194" s="124"/>
      <c r="GR194" s="124"/>
      <c r="GS194" s="124"/>
      <c r="GT194" s="124"/>
      <c r="GU194" s="124"/>
      <c r="GV194" s="124"/>
      <c r="GW194" s="124"/>
      <c r="GX194" s="124"/>
      <c r="GY194" s="124"/>
      <c r="GZ194" s="124"/>
      <c r="HA194" s="124"/>
      <c r="HB194" s="124"/>
      <c r="HC194" s="124"/>
      <c r="HD194" s="124"/>
      <c r="HE194" s="124"/>
      <c r="HF194" s="124"/>
      <c r="HG194" s="124"/>
      <c r="HH194" s="124"/>
      <c r="HI194" s="124"/>
      <c r="HJ194" s="124"/>
      <c r="HK194" s="124"/>
      <c r="HL194" s="124"/>
      <c r="HM194" s="124"/>
      <c r="HN194" s="124"/>
      <c r="HO194" s="124"/>
      <c r="HP194" s="124"/>
      <c r="HQ194" s="124"/>
      <c r="HR194" s="124"/>
      <c r="HS194" s="124"/>
      <c r="HT194" s="124"/>
      <c r="HU194" s="124"/>
      <c r="HV194" s="124"/>
      <c r="HW194" s="124"/>
      <c r="HX194" s="124"/>
      <c r="HY194" s="124"/>
      <c r="HZ194" s="124"/>
      <c r="IA194" s="124"/>
      <c r="IB194" s="124"/>
      <c r="IC194" s="124"/>
      <c r="ID194" s="124"/>
      <c r="IE194" s="124"/>
      <c r="IF194" s="124"/>
      <c r="IG194" s="124"/>
      <c r="IH194" s="124"/>
      <c r="II194" s="124"/>
      <c r="IJ194" s="124"/>
      <c r="IK194" s="124"/>
      <c r="IL194" s="124"/>
      <c r="IM194" s="124"/>
      <c r="IN194" s="124"/>
      <c r="IO194" s="124"/>
      <c r="IP194" s="124"/>
      <c r="IQ194" s="124"/>
      <c r="IR194" s="124"/>
      <c r="IS194" s="124"/>
      <c r="IT194" s="124"/>
    </row>
    <row r="195" spans="1:254" ht="89.25">
      <c r="B195" s="226" t="s">
        <v>269</v>
      </c>
      <c r="C195" s="115"/>
      <c r="D195" s="276"/>
      <c r="E195" s="376"/>
      <c r="F195" s="376"/>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24"/>
      <c r="BR195" s="124"/>
      <c r="BS195" s="124"/>
      <c r="BT195" s="124"/>
      <c r="BU195" s="124"/>
      <c r="BV195" s="124"/>
      <c r="BW195" s="124"/>
      <c r="BX195" s="124"/>
      <c r="BY195" s="124"/>
      <c r="BZ195" s="124"/>
      <c r="CA195" s="124"/>
      <c r="CB195" s="124"/>
      <c r="CC195" s="124"/>
      <c r="CD195" s="124"/>
      <c r="CE195" s="124"/>
      <c r="CF195" s="124"/>
      <c r="CG195" s="124"/>
      <c r="CH195" s="124"/>
      <c r="CI195" s="124"/>
      <c r="CJ195" s="124"/>
      <c r="CK195" s="124"/>
      <c r="CL195" s="124"/>
      <c r="CM195" s="124"/>
      <c r="CN195" s="124"/>
      <c r="CO195" s="124"/>
      <c r="CP195" s="124"/>
      <c r="CQ195" s="124"/>
      <c r="CR195" s="124"/>
      <c r="CS195" s="124"/>
      <c r="CT195" s="124"/>
      <c r="CU195" s="124"/>
      <c r="CV195" s="124"/>
      <c r="CW195" s="124"/>
      <c r="CX195" s="124"/>
      <c r="CY195" s="124"/>
      <c r="CZ195" s="124"/>
      <c r="DA195" s="124"/>
      <c r="DB195" s="124"/>
      <c r="DC195" s="124"/>
      <c r="DD195" s="124"/>
      <c r="DE195" s="124"/>
      <c r="DF195" s="124"/>
      <c r="DG195" s="124"/>
      <c r="DH195" s="124"/>
      <c r="DI195" s="124"/>
      <c r="DJ195" s="124"/>
      <c r="DK195" s="124"/>
      <c r="DL195" s="124"/>
      <c r="DM195" s="124"/>
      <c r="DN195" s="124"/>
      <c r="DO195" s="124"/>
      <c r="DP195" s="124"/>
      <c r="DQ195" s="124"/>
      <c r="DR195" s="124"/>
      <c r="DS195" s="124"/>
      <c r="DT195" s="124"/>
      <c r="DU195" s="124"/>
      <c r="DV195" s="124"/>
      <c r="DW195" s="124"/>
      <c r="DX195" s="124"/>
      <c r="DY195" s="124"/>
      <c r="DZ195" s="124"/>
      <c r="EA195" s="124"/>
      <c r="EB195" s="124"/>
      <c r="EC195" s="124"/>
      <c r="ED195" s="124"/>
      <c r="EE195" s="124"/>
      <c r="EF195" s="124"/>
      <c r="EG195" s="124"/>
      <c r="EH195" s="124"/>
      <c r="EI195" s="124"/>
      <c r="EJ195" s="124"/>
      <c r="EK195" s="124"/>
      <c r="EL195" s="124"/>
      <c r="EM195" s="124"/>
      <c r="EN195" s="124"/>
      <c r="EO195" s="124"/>
      <c r="EP195" s="124"/>
      <c r="EQ195" s="124"/>
      <c r="ER195" s="124"/>
      <c r="ES195" s="124"/>
      <c r="ET195" s="124"/>
      <c r="EU195" s="124"/>
      <c r="EV195" s="124"/>
      <c r="EW195" s="124"/>
      <c r="EX195" s="124"/>
      <c r="EY195" s="124"/>
      <c r="EZ195" s="124"/>
      <c r="FA195" s="124"/>
      <c r="FB195" s="124"/>
      <c r="FC195" s="124"/>
      <c r="FD195" s="124"/>
      <c r="FE195" s="124"/>
      <c r="FF195" s="124"/>
      <c r="FG195" s="124"/>
      <c r="FH195" s="124"/>
      <c r="FI195" s="124"/>
      <c r="FJ195" s="124"/>
      <c r="FK195" s="124"/>
      <c r="FL195" s="124"/>
      <c r="FM195" s="124"/>
      <c r="FN195" s="124"/>
      <c r="FO195" s="124"/>
      <c r="FP195" s="124"/>
      <c r="FQ195" s="124"/>
      <c r="FR195" s="124"/>
      <c r="FS195" s="124"/>
      <c r="FT195" s="124"/>
      <c r="FU195" s="124"/>
      <c r="FV195" s="124"/>
      <c r="FW195" s="124"/>
      <c r="FX195" s="124"/>
      <c r="FY195" s="124"/>
      <c r="FZ195" s="124"/>
      <c r="GA195" s="124"/>
      <c r="GB195" s="124"/>
      <c r="GC195" s="124"/>
      <c r="GD195" s="124"/>
      <c r="GE195" s="124"/>
      <c r="GF195" s="124"/>
      <c r="GG195" s="124"/>
      <c r="GH195" s="124"/>
      <c r="GI195" s="124"/>
      <c r="GJ195" s="124"/>
      <c r="GK195" s="124"/>
      <c r="GL195" s="124"/>
      <c r="GM195" s="124"/>
      <c r="GN195" s="124"/>
      <c r="GO195" s="124"/>
      <c r="GP195" s="124"/>
      <c r="GQ195" s="124"/>
      <c r="GR195" s="124"/>
      <c r="GS195" s="124"/>
      <c r="GT195" s="124"/>
      <c r="GU195" s="124"/>
      <c r="GV195" s="124"/>
      <c r="GW195" s="124"/>
      <c r="GX195" s="124"/>
      <c r="GY195" s="124"/>
      <c r="GZ195" s="124"/>
      <c r="HA195" s="124"/>
      <c r="HB195" s="124"/>
      <c r="HC195" s="124"/>
      <c r="HD195" s="124"/>
      <c r="HE195" s="124"/>
      <c r="HF195" s="124"/>
      <c r="HG195" s="124"/>
      <c r="HH195" s="124"/>
      <c r="HI195" s="124"/>
      <c r="HJ195" s="124"/>
      <c r="HK195" s="124"/>
      <c r="HL195" s="124"/>
      <c r="HM195" s="124"/>
      <c r="HN195" s="124"/>
      <c r="HO195" s="124"/>
      <c r="HP195" s="124"/>
      <c r="HQ195" s="124"/>
      <c r="HR195" s="124"/>
      <c r="HS195" s="124"/>
      <c r="HT195" s="124"/>
      <c r="HU195" s="124"/>
      <c r="HV195" s="124"/>
      <c r="HW195" s="124"/>
      <c r="HX195" s="124"/>
      <c r="HY195" s="124"/>
      <c r="HZ195" s="124"/>
      <c r="IA195" s="124"/>
      <c r="IB195" s="124"/>
      <c r="IC195" s="124"/>
      <c r="ID195" s="124"/>
      <c r="IE195" s="124"/>
      <c r="IF195" s="124"/>
      <c r="IG195" s="124"/>
      <c r="IH195" s="124"/>
      <c r="II195" s="124"/>
      <c r="IJ195" s="124"/>
      <c r="IK195" s="124"/>
      <c r="IL195" s="124"/>
      <c r="IM195" s="124"/>
      <c r="IN195" s="124"/>
      <c r="IO195" s="124"/>
      <c r="IP195" s="124"/>
      <c r="IQ195" s="124"/>
      <c r="IR195" s="124"/>
      <c r="IS195" s="124"/>
      <c r="IT195" s="124"/>
    </row>
    <row r="196" spans="1:254" s="114" customFormat="1" ht="15">
      <c r="A196" s="117"/>
      <c r="B196" s="226" t="s">
        <v>523</v>
      </c>
      <c r="C196" s="276" t="s">
        <v>503</v>
      </c>
      <c r="D196" s="169">
        <v>29</v>
      </c>
      <c r="E196" s="126"/>
      <c r="F196" s="118">
        <f>D196*E196</f>
        <v>0</v>
      </c>
    </row>
    <row r="197" spans="1:254" s="159" customFormat="1" ht="8.25">
      <c r="A197" s="162"/>
      <c r="B197" s="180"/>
      <c r="C197" s="275"/>
      <c r="D197" s="170"/>
      <c r="E197" s="160"/>
      <c r="F197" s="161"/>
    </row>
    <row r="198" spans="1:254">
      <c r="A198" s="117" t="s">
        <v>300</v>
      </c>
      <c r="B198" s="342" t="s">
        <v>272</v>
      </c>
      <c r="C198" s="115"/>
      <c r="D198" s="276"/>
      <c r="E198" s="376"/>
      <c r="F198" s="376"/>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c r="AV198" s="124"/>
      <c r="AW198" s="124"/>
      <c r="AX198" s="124"/>
      <c r="AY198" s="124"/>
      <c r="AZ198" s="124"/>
      <c r="BA198" s="124"/>
      <c r="BB198" s="124"/>
      <c r="BC198" s="124"/>
      <c r="BD198" s="124"/>
      <c r="BE198" s="124"/>
      <c r="BF198" s="124"/>
      <c r="BG198" s="124"/>
      <c r="BH198" s="124"/>
      <c r="BI198" s="124"/>
      <c r="BJ198" s="124"/>
      <c r="BK198" s="124"/>
      <c r="BL198" s="124"/>
      <c r="BM198" s="124"/>
      <c r="BN198" s="124"/>
      <c r="BO198" s="124"/>
      <c r="BP198" s="124"/>
      <c r="BQ198" s="124"/>
      <c r="BR198" s="124"/>
      <c r="BS198" s="124"/>
      <c r="BT198" s="124"/>
      <c r="BU198" s="124"/>
      <c r="BV198" s="124"/>
      <c r="BW198" s="124"/>
      <c r="BX198" s="124"/>
      <c r="BY198" s="124"/>
      <c r="BZ198" s="124"/>
      <c r="CA198" s="124"/>
      <c r="CB198" s="124"/>
      <c r="CC198" s="124"/>
      <c r="CD198" s="124"/>
      <c r="CE198" s="124"/>
      <c r="CF198" s="124"/>
      <c r="CG198" s="124"/>
      <c r="CH198" s="124"/>
      <c r="CI198" s="124"/>
      <c r="CJ198" s="124"/>
      <c r="CK198" s="124"/>
      <c r="CL198" s="124"/>
      <c r="CM198" s="124"/>
      <c r="CN198" s="124"/>
      <c r="CO198" s="124"/>
      <c r="CP198" s="124"/>
      <c r="CQ198" s="124"/>
      <c r="CR198" s="124"/>
      <c r="CS198" s="124"/>
      <c r="CT198" s="124"/>
      <c r="CU198" s="124"/>
      <c r="CV198" s="124"/>
      <c r="CW198" s="124"/>
      <c r="CX198" s="124"/>
      <c r="CY198" s="124"/>
      <c r="CZ198" s="124"/>
      <c r="DA198" s="124"/>
      <c r="DB198" s="124"/>
      <c r="DC198" s="124"/>
      <c r="DD198" s="124"/>
      <c r="DE198" s="124"/>
      <c r="DF198" s="124"/>
      <c r="DG198" s="124"/>
      <c r="DH198" s="124"/>
      <c r="DI198" s="124"/>
      <c r="DJ198" s="124"/>
      <c r="DK198" s="124"/>
      <c r="DL198" s="124"/>
      <c r="DM198" s="124"/>
      <c r="DN198" s="124"/>
      <c r="DO198" s="124"/>
      <c r="DP198" s="124"/>
      <c r="DQ198" s="124"/>
      <c r="DR198" s="124"/>
      <c r="DS198" s="124"/>
      <c r="DT198" s="124"/>
      <c r="DU198" s="124"/>
      <c r="DV198" s="124"/>
      <c r="DW198" s="124"/>
      <c r="DX198" s="124"/>
      <c r="DY198" s="124"/>
      <c r="DZ198" s="124"/>
      <c r="EA198" s="124"/>
      <c r="EB198" s="124"/>
      <c r="EC198" s="124"/>
      <c r="ED198" s="124"/>
      <c r="EE198" s="124"/>
      <c r="EF198" s="124"/>
      <c r="EG198" s="124"/>
      <c r="EH198" s="124"/>
      <c r="EI198" s="124"/>
      <c r="EJ198" s="124"/>
      <c r="EK198" s="124"/>
      <c r="EL198" s="124"/>
      <c r="EM198" s="124"/>
      <c r="EN198" s="124"/>
      <c r="EO198" s="124"/>
      <c r="EP198" s="124"/>
      <c r="EQ198" s="124"/>
      <c r="ER198" s="124"/>
      <c r="ES198" s="124"/>
      <c r="ET198" s="124"/>
      <c r="EU198" s="124"/>
      <c r="EV198" s="124"/>
      <c r="EW198" s="124"/>
      <c r="EX198" s="124"/>
      <c r="EY198" s="124"/>
      <c r="EZ198" s="124"/>
      <c r="FA198" s="124"/>
      <c r="FB198" s="124"/>
      <c r="FC198" s="124"/>
      <c r="FD198" s="124"/>
      <c r="FE198" s="124"/>
      <c r="FF198" s="124"/>
      <c r="FG198" s="124"/>
      <c r="FH198" s="124"/>
      <c r="FI198" s="124"/>
      <c r="FJ198" s="124"/>
      <c r="FK198" s="124"/>
      <c r="FL198" s="124"/>
      <c r="FM198" s="124"/>
      <c r="FN198" s="124"/>
      <c r="FO198" s="124"/>
      <c r="FP198" s="124"/>
      <c r="FQ198" s="124"/>
      <c r="FR198" s="124"/>
      <c r="FS198" s="124"/>
      <c r="FT198" s="124"/>
      <c r="FU198" s="124"/>
      <c r="FV198" s="124"/>
      <c r="FW198" s="124"/>
      <c r="FX198" s="124"/>
      <c r="FY198" s="124"/>
      <c r="FZ198" s="124"/>
      <c r="GA198" s="124"/>
      <c r="GB198" s="124"/>
      <c r="GC198" s="124"/>
      <c r="GD198" s="124"/>
      <c r="GE198" s="124"/>
      <c r="GF198" s="124"/>
      <c r="GG198" s="124"/>
      <c r="GH198" s="124"/>
      <c r="GI198" s="124"/>
      <c r="GJ198" s="124"/>
      <c r="GK198" s="124"/>
      <c r="GL198" s="124"/>
      <c r="GM198" s="124"/>
      <c r="GN198" s="124"/>
      <c r="GO198" s="124"/>
      <c r="GP198" s="124"/>
      <c r="GQ198" s="124"/>
      <c r="GR198" s="124"/>
      <c r="GS198" s="124"/>
      <c r="GT198" s="124"/>
      <c r="GU198" s="124"/>
      <c r="GV198" s="124"/>
      <c r="GW198" s="124"/>
      <c r="GX198" s="124"/>
      <c r="GY198" s="124"/>
      <c r="GZ198" s="124"/>
      <c r="HA198" s="124"/>
      <c r="HB198" s="124"/>
      <c r="HC198" s="124"/>
      <c r="HD198" s="124"/>
      <c r="HE198" s="124"/>
      <c r="HF198" s="124"/>
      <c r="HG198" s="124"/>
      <c r="HH198" s="124"/>
      <c r="HI198" s="124"/>
      <c r="HJ198" s="124"/>
      <c r="HK198" s="124"/>
      <c r="HL198" s="124"/>
      <c r="HM198" s="124"/>
      <c r="HN198" s="124"/>
      <c r="HO198" s="124"/>
      <c r="HP198" s="124"/>
      <c r="HQ198" s="124"/>
      <c r="HR198" s="124"/>
      <c r="HS198" s="124"/>
      <c r="HT198" s="124"/>
      <c r="HU198" s="124"/>
      <c r="HV198" s="124"/>
      <c r="HW198" s="124"/>
      <c r="HX198" s="124"/>
      <c r="HY198" s="124"/>
      <c r="HZ198" s="124"/>
      <c r="IA198" s="124"/>
      <c r="IB198" s="124"/>
      <c r="IC198" s="124"/>
      <c r="ID198" s="124"/>
      <c r="IE198" s="124"/>
      <c r="IF198" s="124"/>
      <c r="IG198" s="124"/>
      <c r="IH198" s="124"/>
      <c r="II198" s="124"/>
      <c r="IJ198" s="124"/>
      <c r="IK198" s="124"/>
      <c r="IL198" s="124"/>
      <c r="IM198" s="124"/>
      <c r="IN198" s="124"/>
      <c r="IO198" s="124"/>
      <c r="IP198" s="124"/>
      <c r="IQ198" s="124"/>
      <c r="IR198" s="124"/>
      <c r="IS198" s="124"/>
      <c r="IT198" s="124"/>
    </row>
    <row r="199" spans="1:254" ht="76.5">
      <c r="B199" s="226" t="s">
        <v>463</v>
      </c>
      <c r="C199" s="115"/>
      <c r="D199" s="276"/>
      <c r="E199" s="376"/>
      <c r="F199" s="376"/>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24"/>
      <c r="BR199" s="124"/>
      <c r="BS199" s="124"/>
      <c r="BT199" s="124"/>
      <c r="BU199" s="124"/>
      <c r="BV199" s="124"/>
      <c r="BW199" s="124"/>
      <c r="BX199" s="124"/>
      <c r="BY199" s="124"/>
      <c r="BZ199" s="124"/>
      <c r="CA199" s="124"/>
      <c r="CB199" s="124"/>
      <c r="CC199" s="124"/>
      <c r="CD199" s="124"/>
      <c r="CE199" s="124"/>
      <c r="CF199" s="124"/>
      <c r="CG199" s="124"/>
      <c r="CH199" s="124"/>
      <c r="CI199" s="124"/>
      <c r="CJ199" s="124"/>
      <c r="CK199" s="124"/>
      <c r="CL199" s="124"/>
      <c r="CM199" s="124"/>
      <c r="CN199" s="124"/>
      <c r="CO199" s="124"/>
      <c r="CP199" s="124"/>
      <c r="CQ199" s="124"/>
      <c r="CR199" s="124"/>
      <c r="CS199" s="124"/>
      <c r="CT199" s="124"/>
      <c r="CU199" s="124"/>
      <c r="CV199" s="124"/>
      <c r="CW199" s="124"/>
      <c r="CX199" s="124"/>
      <c r="CY199" s="124"/>
      <c r="CZ199" s="124"/>
      <c r="DA199" s="124"/>
      <c r="DB199" s="124"/>
      <c r="DC199" s="124"/>
      <c r="DD199" s="124"/>
      <c r="DE199" s="124"/>
      <c r="DF199" s="124"/>
      <c r="DG199" s="124"/>
      <c r="DH199" s="124"/>
      <c r="DI199" s="124"/>
      <c r="DJ199" s="124"/>
      <c r="DK199" s="124"/>
      <c r="DL199" s="124"/>
      <c r="DM199" s="124"/>
      <c r="DN199" s="124"/>
      <c r="DO199" s="124"/>
      <c r="DP199" s="124"/>
      <c r="DQ199" s="124"/>
      <c r="DR199" s="124"/>
      <c r="DS199" s="124"/>
      <c r="DT199" s="124"/>
      <c r="DU199" s="124"/>
      <c r="DV199" s="124"/>
      <c r="DW199" s="124"/>
      <c r="DX199" s="124"/>
      <c r="DY199" s="124"/>
      <c r="DZ199" s="124"/>
      <c r="EA199" s="124"/>
      <c r="EB199" s="124"/>
      <c r="EC199" s="124"/>
      <c r="ED199" s="124"/>
      <c r="EE199" s="124"/>
      <c r="EF199" s="124"/>
      <c r="EG199" s="124"/>
      <c r="EH199" s="124"/>
      <c r="EI199" s="124"/>
      <c r="EJ199" s="124"/>
      <c r="EK199" s="124"/>
      <c r="EL199" s="124"/>
      <c r="EM199" s="124"/>
      <c r="EN199" s="124"/>
      <c r="EO199" s="124"/>
      <c r="EP199" s="124"/>
      <c r="EQ199" s="124"/>
      <c r="ER199" s="124"/>
      <c r="ES199" s="124"/>
      <c r="ET199" s="124"/>
      <c r="EU199" s="124"/>
      <c r="EV199" s="124"/>
      <c r="EW199" s="124"/>
      <c r="EX199" s="124"/>
      <c r="EY199" s="124"/>
      <c r="EZ199" s="124"/>
      <c r="FA199" s="124"/>
      <c r="FB199" s="124"/>
      <c r="FC199" s="124"/>
      <c r="FD199" s="124"/>
      <c r="FE199" s="124"/>
      <c r="FF199" s="124"/>
      <c r="FG199" s="124"/>
      <c r="FH199" s="124"/>
      <c r="FI199" s="124"/>
      <c r="FJ199" s="124"/>
      <c r="FK199" s="124"/>
      <c r="FL199" s="124"/>
      <c r="FM199" s="124"/>
      <c r="FN199" s="124"/>
      <c r="FO199" s="124"/>
      <c r="FP199" s="124"/>
      <c r="FQ199" s="124"/>
      <c r="FR199" s="124"/>
      <c r="FS199" s="124"/>
      <c r="FT199" s="124"/>
      <c r="FU199" s="124"/>
      <c r="FV199" s="124"/>
      <c r="FW199" s="124"/>
      <c r="FX199" s="124"/>
      <c r="FY199" s="124"/>
      <c r="FZ199" s="124"/>
      <c r="GA199" s="124"/>
      <c r="GB199" s="124"/>
      <c r="GC199" s="124"/>
      <c r="GD199" s="124"/>
      <c r="GE199" s="124"/>
      <c r="GF199" s="124"/>
      <c r="GG199" s="124"/>
      <c r="GH199" s="124"/>
      <c r="GI199" s="124"/>
      <c r="GJ199" s="124"/>
      <c r="GK199" s="124"/>
      <c r="GL199" s="124"/>
      <c r="GM199" s="124"/>
      <c r="GN199" s="124"/>
      <c r="GO199" s="124"/>
      <c r="GP199" s="124"/>
      <c r="GQ199" s="124"/>
      <c r="GR199" s="124"/>
      <c r="GS199" s="124"/>
      <c r="GT199" s="124"/>
      <c r="GU199" s="124"/>
      <c r="GV199" s="124"/>
      <c r="GW199" s="124"/>
      <c r="GX199" s="124"/>
      <c r="GY199" s="124"/>
      <c r="GZ199" s="124"/>
      <c r="HA199" s="124"/>
      <c r="HB199" s="124"/>
      <c r="HC199" s="124"/>
      <c r="HD199" s="124"/>
      <c r="HE199" s="124"/>
      <c r="HF199" s="124"/>
      <c r="HG199" s="124"/>
      <c r="HH199" s="124"/>
      <c r="HI199" s="124"/>
      <c r="HJ199" s="124"/>
      <c r="HK199" s="124"/>
      <c r="HL199" s="124"/>
      <c r="HM199" s="124"/>
      <c r="HN199" s="124"/>
      <c r="HO199" s="124"/>
      <c r="HP199" s="124"/>
      <c r="HQ199" s="124"/>
      <c r="HR199" s="124"/>
      <c r="HS199" s="124"/>
      <c r="HT199" s="124"/>
      <c r="HU199" s="124"/>
      <c r="HV199" s="124"/>
      <c r="HW199" s="124"/>
      <c r="HX199" s="124"/>
      <c r="HY199" s="124"/>
      <c r="HZ199" s="124"/>
      <c r="IA199" s="124"/>
      <c r="IB199" s="124"/>
      <c r="IC199" s="124"/>
      <c r="ID199" s="124"/>
      <c r="IE199" s="124"/>
      <c r="IF199" s="124"/>
      <c r="IG199" s="124"/>
      <c r="IH199" s="124"/>
      <c r="II199" s="124"/>
      <c r="IJ199" s="124"/>
      <c r="IK199" s="124"/>
      <c r="IL199" s="124"/>
      <c r="IM199" s="124"/>
      <c r="IN199" s="124"/>
      <c r="IO199" s="124"/>
      <c r="IP199" s="124"/>
      <c r="IQ199" s="124"/>
      <c r="IR199" s="124"/>
      <c r="IS199" s="124"/>
      <c r="IT199" s="124"/>
    </row>
    <row r="200" spans="1:254" ht="63.75">
      <c r="B200" s="226" t="s">
        <v>434</v>
      </c>
      <c r="C200" s="276" t="s">
        <v>503</v>
      </c>
      <c r="D200" s="169">
        <v>124</v>
      </c>
      <c r="E200" s="126"/>
      <c r="F200" s="118">
        <f>D200*E200</f>
        <v>0</v>
      </c>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24"/>
      <c r="BY200" s="124"/>
      <c r="BZ200" s="124"/>
      <c r="CA200" s="124"/>
      <c r="CB200" s="124"/>
      <c r="CC200" s="124"/>
      <c r="CD200" s="124"/>
      <c r="CE200" s="124"/>
      <c r="CF200" s="124"/>
      <c r="CG200" s="124"/>
      <c r="CH200" s="124"/>
      <c r="CI200" s="124"/>
      <c r="CJ200" s="124"/>
      <c r="CK200" s="124"/>
      <c r="CL200" s="124"/>
      <c r="CM200" s="124"/>
      <c r="CN200" s="124"/>
      <c r="CO200" s="124"/>
      <c r="CP200" s="124"/>
      <c r="CQ200" s="124"/>
      <c r="CR200" s="124"/>
      <c r="CS200" s="124"/>
      <c r="CT200" s="124"/>
      <c r="CU200" s="124"/>
      <c r="CV200" s="124"/>
      <c r="CW200" s="124"/>
      <c r="CX200" s="124"/>
      <c r="CY200" s="124"/>
      <c r="CZ200" s="124"/>
      <c r="DA200" s="124"/>
      <c r="DB200" s="124"/>
      <c r="DC200" s="124"/>
      <c r="DD200" s="124"/>
      <c r="DE200" s="124"/>
      <c r="DF200" s="124"/>
      <c r="DG200" s="124"/>
      <c r="DH200" s="124"/>
      <c r="DI200" s="124"/>
      <c r="DJ200" s="124"/>
      <c r="DK200" s="124"/>
      <c r="DL200" s="124"/>
      <c r="DM200" s="124"/>
      <c r="DN200" s="124"/>
      <c r="DO200" s="124"/>
      <c r="DP200" s="124"/>
      <c r="DQ200" s="124"/>
      <c r="DR200" s="124"/>
      <c r="DS200" s="124"/>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c r="HJ200" s="124"/>
      <c r="HK200" s="124"/>
      <c r="HL200" s="124"/>
      <c r="HM200" s="124"/>
      <c r="HN200" s="124"/>
      <c r="HO200" s="124"/>
      <c r="HP200" s="124"/>
      <c r="HQ200" s="124"/>
      <c r="HR200" s="124"/>
      <c r="HS200" s="124"/>
      <c r="HT200" s="124"/>
      <c r="HU200" s="124"/>
      <c r="HV200" s="124"/>
      <c r="HW200" s="124"/>
      <c r="HX200" s="124"/>
      <c r="HY200" s="124"/>
      <c r="HZ200" s="124"/>
      <c r="IA200" s="124"/>
      <c r="IB200" s="124"/>
      <c r="IC200" s="124"/>
      <c r="ID200" s="124"/>
      <c r="IE200" s="124"/>
      <c r="IF200" s="124"/>
      <c r="IG200" s="124"/>
      <c r="IH200" s="124"/>
      <c r="II200" s="124"/>
      <c r="IJ200" s="124"/>
      <c r="IK200" s="124"/>
      <c r="IL200" s="124"/>
      <c r="IM200" s="124"/>
      <c r="IN200" s="124"/>
      <c r="IO200" s="124"/>
      <c r="IP200" s="124"/>
      <c r="IQ200" s="124"/>
      <c r="IR200" s="124"/>
      <c r="IS200" s="124"/>
      <c r="IT200" s="124"/>
    </row>
    <row r="201" spans="1:254" s="159" customFormat="1" ht="8.25">
      <c r="A201" s="162"/>
      <c r="B201" s="180"/>
      <c r="C201" s="275"/>
      <c r="D201" s="170"/>
      <c r="E201" s="160"/>
      <c r="F201" s="161"/>
    </row>
    <row r="202" spans="1:254">
      <c r="A202" s="117" t="s">
        <v>305</v>
      </c>
      <c r="B202" s="342" t="s">
        <v>306</v>
      </c>
      <c r="C202" s="115"/>
      <c r="D202" s="276"/>
      <c r="E202" s="376"/>
      <c r="F202" s="376"/>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c r="BR202" s="124"/>
      <c r="BS202" s="124"/>
      <c r="BT202" s="124"/>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c r="HJ202" s="124"/>
      <c r="HK202" s="124"/>
      <c r="HL202" s="124"/>
      <c r="HM202" s="124"/>
      <c r="HN202" s="124"/>
      <c r="HO202" s="124"/>
      <c r="HP202" s="124"/>
      <c r="HQ202" s="124"/>
      <c r="HR202" s="124"/>
      <c r="HS202" s="124"/>
      <c r="HT202" s="124"/>
      <c r="HU202" s="124"/>
      <c r="HV202" s="124"/>
      <c r="HW202" s="124"/>
      <c r="HX202" s="124"/>
      <c r="HY202" s="124"/>
      <c r="HZ202" s="124"/>
      <c r="IA202" s="124"/>
      <c r="IB202" s="124"/>
      <c r="IC202" s="124"/>
      <c r="ID202" s="124"/>
      <c r="IE202" s="124"/>
      <c r="IF202" s="124"/>
      <c r="IG202" s="124"/>
      <c r="IH202" s="124"/>
      <c r="II202" s="124"/>
      <c r="IJ202" s="124"/>
      <c r="IK202" s="124"/>
      <c r="IL202" s="124"/>
      <c r="IM202" s="124"/>
      <c r="IN202" s="124"/>
      <c r="IO202" s="124"/>
      <c r="IP202" s="124"/>
      <c r="IQ202" s="124"/>
      <c r="IR202" s="124"/>
      <c r="IS202" s="124"/>
      <c r="IT202" s="124"/>
    </row>
    <row r="203" spans="1:254" ht="102">
      <c r="B203" s="226" t="s">
        <v>435</v>
      </c>
      <c r="C203" s="115"/>
      <c r="D203" s="276"/>
      <c r="E203" s="376"/>
      <c r="F203" s="376"/>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P203" s="124"/>
      <c r="BQ203" s="124"/>
      <c r="BR203" s="124"/>
      <c r="BS203" s="124"/>
      <c r="BT203" s="124"/>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c r="HJ203" s="124"/>
      <c r="HK203" s="124"/>
      <c r="HL203" s="124"/>
      <c r="HM203" s="124"/>
      <c r="HN203" s="124"/>
      <c r="HO203" s="124"/>
      <c r="HP203" s="124"/>
      <c r="HQ203" s="124"/>
      <c r="HR203" s="124"/>
      <c r="HS203" s="124"/>
      <c r="HT203" s="124"/>
      <c r="HU203" s="124"/>
      <c r="HV203" s="124"/>
      <c r="HW203" s="124"/>
      <c r="HX203" s="124"/>
      <c r="HY203" s="124"/>
      <c r="HZ203" s="124"/>
      <c r="IA203" s="124"/>
      <c r="IB203" s="124"/>
      <c r="IC203" s="124"/>
      <c r="ID203" s="124"/>
      <c r="IE203" s="124"/>
      <c r="IF203" s="124"/>
      <c r="IG203" s="124"/>
      <c r="IH203" s="124"/>
      <c r="II203" s="124"/>
      <c r="IJ203" s="124"/>
      <c r="IK203" s="124"/>
      <c r="IL203" s="124"/>
      <c r="IM203" s="124"/>
      <c r="IN203" s="124"/>
      <c r="IO203" s="124"/>
      <c r="IP203" s="124"/>
      <c r="IQ203" s="124"/>
      <c r="IR203" s="124"/>
      <c r="IS203" s="124"/>
      <c r="IT203" s="124"/>
    </row>
    <row r="204" spans="1:254">
      <c r="B204" s="226" t="s">
        <v>308</v>
      </c>
      <c r="C204" s="115"/>
      <c r="D204" s="276"/>
      <c r="E204" s="376"/>
      <c r="F204" s="376"/>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c r="HJ204" s="124"/>
      <c r="HK204" s="124"/>
      <c r="HL204" s="124"/>
      <c r="HM204" s="124"/>
      <c r="HN204" s="124"/>
      <c r="HO204" s="124"/>
      <c r="HP204" s="124"/>
      <c r="HQ204" s="124"/>
      <c r="HR204" s="124"/>
      <c r="HS204" s="124"/>
      <c r="HT204" s="124"/>
      <c r="HU204" s="124"/>
      <c r="HV204" s="124"/>
      <c r="HW204" s="124"/>
      <c r="HX204" s="124"/>
      <c r="HY204" s="124"/>
      <c r="HZ204" s="124"/>
      <c r="IA204" s="124"/>
      <c r="IB204" s="124"/>
      <c r="IC204" s="124"/>
      <c r="ID204" s="124"/>
      <c r="IE204" s="124"/>
      <c r="IF204" s="124"/>
      <c r="IG204" s="124"/>
      <c r="IH204" s="124"/>
      <c r="II204" s="124"/>
      <c r="IJ204" s="124"/>
      <c r="IK204" s="124"/>
      <c r="IL204" s="124"/>
      <c r="IM204" s="124"/>
      <c r="IN204" s="124"/>
      <c r="IO204" s="124"/>
      <c r="IP204" s="124"/>
      <c r="IQ204" s="124"/>
      <c r="IR204" s="124"/>
      <c r="IS204" s="124"/>
      <c r="IT204" s="124"/>
    </row>
    <row r="205" spans="1:254" s="114" customFormat="1" ht="15">
      <c r="A205" s="117"/>
      <c r="B205" s="226" t="s">
        <v>307</v>
      </c>
      <c r="C205" s="276" t="s">
        <v>20</v>
      </c>
      <c r="D205" s="169">
        <v>7</v>
      </c>
      <c r="E205" s="126"/>
      <c r="F205" s="118">
        <f>D205*E205</f>
        <v>0</v>
      </c>
    </row>
    <row r="206" spans="1:254" s="159" customFormat="1" ht="8.25">
      <c r="A206" s="162"/>
      <c r="B206" s="180"/>
      <c r="C206" s="275"/>
      <c r="D206" s="170"/>
      <c r="E206" s="160"/>
      <c r="F206" s="161"/>
    </row>
    <row r="207" spans="1:254">
      <c r="A207" s="117" t="s">
        <v>309</v>
      </c>
      <c r="B207" s="342" t="s">
        <v>310</v>
      </c>
      <c r="C207" s="115"/>
      <c r="D207" s="276"/>
      <c r="E207" s="376"/>
      <c r="F207" s="376"/>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P207" s="124"/>
      <c r="BQ207" s="124"/>
      <c r="BR207" s="124"/>
      <c r="BS207" s="124"/>
      <c r="BT207" s="124"/>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c r="HJ207" s="124"/>
      <c r="HK207" s="124"/>
      <c r="HL207" s="124"/>
      <c r="HM207" s="124"/>
      <c r="HN207" s="124"/>
      <c r="HO207" s="124"/>
      <c r="HP207" s="124"/>
      <c r="HQ207" s="124"/>
      <c r="HR207" s="124"/>
      <c r="HS207" s="124"/>
      <c r="HT207" s="124"/>
      <c r="HU207" s="124"/>
      <c r="HV207" s="124"/>
      <c r="HW207" s="124"/>
      <c r="HX207" s="124"/>
      <c r="HY207" s="124"/>
      <c r="HZ207" s="124"/>
      <c r="IA207" s="124"/>
      <c r="IB207" s="124"/>
      <c r="IC207" s="124"/>
      <c r="ID207" s="124"/>
      <c r="IE207" s="124"/>
      <c r="IF207" s="124"/>
      <c r="IG207" s="124"/>
      <c r="IH207" s="124"/>
      <c r="II207" s="124"/>
      <c r="IJ207" s="124"/>
      <c r="IK207" s="124"/>
      <c r="IL207" s="124"/>
      <c r="IM207" s="124"/>
      <c r="IN207" s="124"/>
      <c r="IO207" s="124"/>
      <c r="IP207" s="124"/>
      <c r="IQ207" s="124"/>
      <c r="IR207" s="124"/>
      <c r="IS207" s="124"/>
      <c r="IT207" s="124"/>
    </row>
    <row r="208" spans="1:254" ht="114.75">
      <c r="B208" s="226" t="s">
        <v>311</v>
      </c>
      <c r="C208" s="115"/>
      <c r="D208" s="276"/>
      <c r="E208" s="376"/>
      <c r="F208" s="376"/>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c r="HJ208" s="124"/>
      <c r="HK208" s="124"/>
      <c r="HL208" s="124"/>
      <c r="HM208" s="124"/>
      <c r="HN208" s="124"/>
      <c r="HO208" s="124"/>
      <c r="HP208" s="124"/>
      <c r="HQ208" s="124"/>
      <c r="HR208" s="124"/>
      <c r="HS208" s="124"/>
      <c r="HT208" s="124"/>
      <c r="HU208" s="124"/>
      <c r="HV208" s="124"/>
      <c r="HW208" s="124"/>
      <c r="HX208" s="124"/>
      <c r="HY208" s="124"/>
      <c r="HZ208" s="124"/>
      <c r="IA208" s="124"/>
      <c r="IB208" s="124"/>
      <c r="IC208" s="124"/>
      <c r="ID208" s="124"/>
      <c r="IE208" s="124"/>
      <c r="IF208" s="124"/>
      <c r="IG208" s="124"/>
      <c r="IH208" s="124"/>
      <c r="II208" s="124"/>
      <c r="IJ208" s="124"/>
      <c r="IK208" s="124"/>
      <c r="IL208" s="124"/>
      <c r="IM208" s="124"/>
      <c r="IN208" s="124"/>
      <c r="IO208" s="124"/>
      <c r="IP208" s="124"/>
      <c r="IQ208" s="124"/>
      <c r="IR208" s="124"/>
      <c r="IS208" s="124"/>
      <c r="IT208" s="124"/>
    </row>
    <row r="209" spans="1:6" s="114" customFormat="1" ht="15">
      <c r="A209" s="117"/>
      <c r="B209" s="226" t="s">
        <v>524</v>
      </c>
      <c r="C209" s="276" t="s">
        <v>505</v>
      </c>
      <c r="D209" s="169">
        <v>65</v>
      </c>
      <c r="E209" s="126"/>
      <c r="F209" s="118">
        <f>D209*E209</f>
        <v>0</v>
      </c>
    </row>
    <row r="210" spans="1:6" s="190" customFormat="1" ht="5.25">
      <c r="A210" s="187"/>
      <c r="B210" s="279"/>
      <c r="C210" s="280"/>
      <c r="D210" s="192"/>
      <c r="E210" s="191"/>
      <c r="F210" s="189"/>
    </row>
    <row r="211" spans="1:6" ht="15">
      <c r="B211" s="120" t="s">
        <v>301</v>
      </c>
      <c r="C211" s="173"/>
      <c r="D211" s="171"/>
      <c r="E211" s="121"/>
      <c r="F211" s="122">
        <f>SUM(F195:F209)</f>
        <v>0</v>
      </c>
    </row>
    <row r="212" spans="1:6" ht="15">
      <c r="B212" s="133"/>
      <c r="C212" s="176"/>
      <c r="E212" s="134"/>
      <c r="F212" s="135"/>
    </row>
    <row r="213" spans="1:6" ht="15.75">
      <c r="B213" s="133"/>
      <c r="C213" s="384"/>
      <c r="D213" s="385"/>
      <c r="E213" s="386"/>
      <c r="F213" s="135"/>
    </row>
    <row r="214" spans="1:6" s="141" customFormat="1" ht="15">
      <c r="A214" s="387" t="s">
        <v>134</v>
      </c>
      <c r="B214" s="388" t="s">
        <v>274</v>
      </c>
      <c r="C214" s="115"/>
      <c r="D214" s="298"/>
      <c r="E214" s="140"/>
      <c r="F214" s="140"/>
    </row>
    <row r="215" spans="1:6" s="125" customFormat="1" ht="8.25">
      <c r="A215" s="389"/>
      <c r="B215" s="390"/>
      <c r="C215" s="282"/>
      <c r="D215" s="282"/>
      <c r="E215" s="391"/>
      <c r="F215" s="392"/>
    </row>
    <row r="216" spans="1:6" s="141" customFormat="1" ht="15">
      <c r="A216" s="393" t="s">
        <v>12</v>
      </c>
      <c r="B216" s="388" t="s">
        <v>430</v>
      </c>
      <c r="C216" s="394"/>
      <c r="D216" s="394"/>
      <c r="F216" s="395">
        <f>F75</f>
        <v>0</v>
      </c>
    </row>
    <row r="217" spans="1:6" s="141" customFormat="1" ht="15">
      <c r="A217" s="393" t="s">
        <v>13</v>
      </c>
      <c r="B217" s="388" t="s">
        <v>217</v>
      </c>
      <c r="C217" s="394"/>
      <c r="D217" s="394"/>
      <c r="F217" s="395">
        <f>F109</f>
        <v>0</v>
      </c>
    </row>
    <row r="218" spans="1:6" s="141" customFormat="1" ht="15">
      <c r="A218" s="393" t="s">
        <v>19</v>
      </c>
      <c r="B218" s="388" t="s">
        <v>289</v>
      </c>
      <c r="C218" s="396"/>
      <c r="D218" s="396"/>
      <c r="E218" s="397"/>
      <c r="F218" s="395">
        <f>F119</f>
        <v>0</v>
      </c>
    </row>
    <row r="219" spans="1:6" s="141" customFormat="1" ht="15">
      <c r="A219" s="393" t="s">
        <v>21</v>
      </c>
      <c r="B219" s="388" t="s">
        <v>275</v>
      </c>
      <c r="C219" s="396"/>
      <c r="D219" s="396"/>
      <c r="E219" s="397"/>
      <c r="F219" s="395">
        <f>F131</f>
        <v>0</v>
      </c>
    </row>
    <row r="220" spans="1:6" s="141" customFormat="1" ht="15">
      <c r="A220" s="393" t="s">
        <v>22</v>
      </c>
      <c r="B220" s="388" t="s">
        <v>240</v>
      </c>
      <c r="C220" s="396"/>
      <c r="D220" s="396"/>
      <c r="E220" s="397"/>
      <c r="F220" s="395">
        <f>F158</f>
        <v>0</v>
      </c>
    </row>
    <row r="221" spans="1:6" s="141" customFormat="1" ht="15">
      <c r="A221" s="393" t="s">
        <v>36</v>
      </c>
      <c r="B221" s="388" t="s">
        <v>251</v>
      </c>
      <c r="C221" s="396"/>
      <c r="D221" s="396"/>
      <c r="E221" s="397"/>
      <c r="F221" s="395">
        <f>F166</f>
        <v>0</v>
      </c>
    </row>
    <row r="222" spans="1:6" s="141" customFormat="1" ht="15">
      <c r="A222" s="393" t="s">
        <v>264</v>
      </c>
      <c r="B222" s="388" t="s">
        <v>256</v>
      </c>
      <c r="C222" s="396"/>
      <c r="D222" s="396"/>
      <c r="E222" s="397"/>
      <c r="F222" s="395">
        <f>F186</f>
        <v>0</v>
      </c>
    </row>
    <row r="223" spans="1:6" s="141" customFormat="1" ht="15">
      <c r="A223" s="393" t="s">
        <v>298</v>
      </c>
      <c r="B223" s="388" t="s">
        <v>304</v>
      </c>
      <c r="C223" s="396"/>
      <c r="D223" s="396"/>
      <c r="E223" s="397"/>
      <c r="F223" s="395">
        <f>F211</f>
        <v>0</v>
      </c>
    </row>
    <row r="224" spans="1:6" s="142" customFormat="1" ht="6.75" thickBot="1">
      <c r="A224" s="398"/>
      <c r="B224" s="399"/>
      <c r="C224" s="400"/>
      <c r="D224" s="400"/>
      <c r="E224" s="401"/>
      <c r="F224" s="402"/>
    </row>
    <row r="225" spans="1:6" s="124" customFormat="1">
      <c r="A225" s="355"/>
      <c r="B225" s="403"/>
      <c r="C225" s="404"/>
      <c r="D225" s="404"/>
      <c r="E225" s="405"/>
      <c r="F225" s="406"/>
    </row>
    <row r="226" spans="1:6" s="141" customFormat="1" ht="15">
      <c r="A226" s="407"/>
      <c r="B226" s="408" t="s">
        <v>102</v>
      </c>
      <c r="C226" s="409"/>
      <c r="D226" s="409"/>
      <c r="E226" s="330"/>
      <c r="F226" s="330">
        <f>SUM(F216:F223)</f>
        <v>0</v>
      </c>
    </row>
    <row r="227" spans="1:6" s="141" customFormat="1" ht="15">
      <c r="A227" s="407"/>
      <c r="B227" s="408" t="s">
        <v>103</v>
      </c>
      <c r="C227" s="409"/>
      <c r="D227" s="409"/>
      <c r="E227" s="486">
        <f>E226*0.25</f>
        <v>0</v>
      </c>
      <c r="F227" s="487"/>
    </row>
    <row r="228" spans="1:6" s="141" customFormat="1" ht="15">
      <c r="A228" s="407"/>
      <c r="B228" s="410" t="s">
        <v>104</v>
      </c>
      <c r="C228" s="411"/>
      <c r="D228" s="411"/>
      <c r="E228" s="486">
        <f>E227+E226</f>
        <v>0</v>
      </c>
      <c r="F228" s="487"/>
    </row>
    <row r="229" spans="1:6" s="141" customFormat="1" ht="14.25">
      <c r="A229" s="412"/>
      <c r="B229" s="413"/>
      <c r="C229" s="396"/>
      <c r="D229" s="396"/>
      <c r="E229" s="414"/>
      <c r="F229" s="415"/>
    </row>
    <row r="230" spans="1:6" s="141" customFormat="1" ht="15">
      <c r="A230" s="412"/>
      <c r="B230" s="408" t="s">
        <v>105</v>
      </c>
      <c r="C230" s="416"/>
      <c r="D230" s="409"/>
      <c r="E230" s="331"/>
      <c r="F230" s="417"/>
    </row>
    <row r="231" spans="1:6" s="141" customFormat="1" ht="14.25">
      <c r="A231" s="143"/>
      <c r="B231" s="144"/>
      <c r="C231" s="139"/>
      <c r="D231" s="298"/>
      <c r="E231" s="140"/>
      <c r="F231" s="140"/>
    </row>
    <row r="233" spans="1:6" s="114" customFormat="1" ht="15">
      <c r="A233" s="117"/>
      <c r="B233" s="145"/>
      <c r="C233" s="106"/>
      <c r="D233" s="169"/>
      <c r="E233" s="107"/>
      <c r="F233" s="107"/>
    </row>
  </sheetData>
  <mergeCells count="3">
    <mergeCell ref="E228:F228"/>
    <mergeCell ref="C3:F3"/>
    <mergeCell ref="E227:F227"/>
  </mergeCells>
  <phoneticPr fontId="0" type="noConversion"/>
  <printOptions horizontalCentered="1"/>
  <pageMargins left="0.98425196850393704" right="0.59055118110236227" top="0.39370078740157483" bottom="0.78740157480314965" header="0" footer="0.39370078740157483"/>
  <pageSetup paperSize="9" firstPageNumber="4" orientation="portrait" blackAndWhite="1" useFirstPageNumber="1" r:id="rId1"/>
  <headerFooter alignWithMargins="0">
    <oddHeader xml:space="preserve">&amp;R  &amp;8 
                        </oddHeader>
    <oddFooter>&amp;L&amp;8             oznaka projekta: 072307&amp;C&amp;8                                    PREUREĐENJE SANITARNIH ČVOROVA - OŠ "ĐURO ESTER" - 1. dio&amp;R&amp;8&amp;P</oddFooter>
  </headerFooter>
  <rowBreaks count="9" manualBreakCount="9">
    <brk id="22" max="5" man="1"/>
    <brk id="50" max="5" man="1"/>
    <brk id="80" max="5" man="1"/>
    <brk id="110" max="5" man="1"/>
    <brk id="132" max="5" man="1"/>
    <brk id="152" max="5" man="1"/>
    <brk id="171" max="5" man="1"/>
    <brk id="187" max="5" man="1"/>
    <brk id="20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9"/>
  <sheetViews>
    <sheetView view="pageLayout" topLeftCell="A198" zoomScaleNormal="100" zoomScaleSheetLayoutView="100" workbookViewId="0">
      <selection activeCell="E199" sqref="E199"/>
    </sheetView>
  </sheetViews>
  <sheetFormatPr defaultColWidth="8.85546875" defaultRowHeight="12.75"/>
  <cols>
    <col min="1" max="1" width="5.7109375" style="21" customWidth="1"/>
    <col min="2" max="2" width="45" style="59" customWidth="1"/>
    <col min="3" max="3" width="7.5703125" style="24" customWidth="1"/>
    <col min="4" max="4" width="8" style="228" customWidth="1"/>
    <col min="5" max="5" width="8.140625" style="34" customWidth="1"/>
    <col min="6" max="6" width="14.85546875" style="25" customWidth="1"/>
    <col min="7" max="16384" width="8.85546875" style="23"/>
  </cols>
  <sheetData>
    <row r="1" spans="1:6">
      <c r="A1" s="2"/>
      <c r="B1" s="3"/>
      <c r="C1" s="4"/>
      <c r="D1" s="227"/>
      <c r="E1" s="5"/>
      <c r="F1" s="6"/>
    </row>
    <row r="2" spans="1:6">
      <c r="A2" s="2"/>
      <c r="B2" s="3"/>
      <c r="C2" s="4"/>
      <c r="D2" s="227"/>
      <c r="E2" s="5"/>
      <c r="F2" s="6"/>
    </row>
    <row r="3" spans="1:6">
      <c r="A3" s="7"/>
      <c r="B3" s="22" t="s">
        <v>41</v>
      </c>
      <c r="C3" s="480" t="s">
        <v>37</v>
      </c>
      <c r="D3" s="480"/>
      <c r="E3" s="480"/>
      <c r="F3" s="480"/>
    </row>
    <row r="4" spans="1:6">
      <c r="B4" s="20" t="s">
        <v>276</v>
      </c>
      <c r="E4" s="25"/>
    </row>
    <row r="5" spans="1:6" ht="26.1" customHeight="1">
      <c r="A5" s="26" t="s">
        <v>6</v>
      </c>
      <c r="B5" s="27" t="s">
        <v>7</v>
      </c>
      <c r="C5" s="26" t="s">
        <v>10</v>
      </c>
      <c r="D5" s="29" t="s">
        <v>8</v>
      </c>
      <c r="E5" s="28" t="s">
        <v>11</v>
      </c>
      <c r="F5" s="29" t="s">
        <v>9</v>
      </c>
    </row>
    <row r="6" spans="1:6" s="15" customFormat="1" ht="11.25">
      <c r="A6" s="2"/>
      <c r="B6" s="3"/>
      <c r="C6" s="4"/>
      <c r="D6" s="227"/>
      <c r="E6" s="5"/>
      <c r="F6" s="6"/>
    </row>
    <row r="7" spans="1:6" s="15" customFormat="1" ht="102">
      <c r="A7" s="2"/>
      <c r="B7" s="46" t="s">
        <v>279</v>
      </c>
      <c r="C7" s="4"/>
      <c r="D7" s="227"/>
      <c r="E7" s="5"/>
      <c r="F7" s="6"/>
    </row>
    <row r="8" spans="1:6" s="15" customFormat="1" ht="51">
      <c r="A8" s="2"/>
      <c r="B8" s="46" t="s">
        <v>280</v>
      </c>
      <c r="C8" s="4"/>
      <c r="D8" s="227"/>
      <c r="E8" s="5"/>
      <c r="F8" s="6"/>
    </row>
    <row r="9" spans="1:6" s="195" customFormat="1" ht="51">
      <c r="A9" s="287"/>
      <c r="B9" s="46" t="s">
        <v>281</v>
      </c>
      <c r="C9" s="418"/>
      <c r="D9" s="299"/>
      <c r="E9" s="193"/>
      <c r="F9" s="194"/>
    </row>
    <row r="10" spans="1:6" s="200" customFormat="1" ht="89.25">
      <c r="A10" s="419"/>
      <c r="B10" s="46" t="s">
        <v>277</v>
      </c>
      <c r="C10" s="197"/>
      <c r="D10" s="215"/>
      <c r="E10" s="214"/>
      <c r="F10" s="214"/>
    </row>
    <row r="11" spans="1:6" s="33" customFormat="1" ht="38.25">
      <c r="A11" s="50"/>
      <c r="B11" s="46" t="s">
        <v>278</v>
      </c>
      <c r="C11" s="42"/>
      <c r="D11" s="213"/>
      <c r="E11" s="148"/>
      <c r="F11" s="148"/>
    </row>
    <row r="12" spans="1:6" s="195" customFormat="1">
      <c r="A12" s="287"/>
      <c r="B12" s="46"/>
      <c r="C12" s="418"/>
      <c r="D12" s="299"/>
      <c r="E12" s="193"/>
      <c r="F12" s="194"/>
    </row>
    <row r="13" spans="1:6" s="1" customFormat="1" ht="15">
      <c r="A13" s="30" t="s">
        <v>284</v>
      </c>
      <c r="B13" s="31" t="s">
        <v>285</v>
      </c>
      <c r="C13" s="24"/>
      <c r="D13" s="228"/>
      <c r="E13" s="147"/>
      <c r="F13" s="147"/>
    </row>
    <row r="14" spans="1:6" s="200" customFormat="1" ht="8.25">
      <c r="A14" s="419"/>
      <c r="B14" s="420"/>
      <c r="C14" s="197"/>
      <c r="D14" s="215"/>
      <c r="E14" s="214"/>
      <c r="F14" s="214"/>
    </row>
    <row r="15" spans="1:6" s="33" customFormat="1" ht="180" customHeight="1">
      <c r="A15" s="50"/>
      <c r="B15" s="46" t="s">
        <v>288</v>
      </c>
      <c r="C15" s="42"/>
      <c r="D15" s="213"/>
      <c r="E15" s="148"/>
      <c r="F15" s="148"/>
    </row>
    <row r="16" spans="1:6" s="87" customFormat="1" ht="7.5" customHeight="1">
      <c r="A16" s="88"/>
      <c r="B16" s="149"/>
      <c r="C16" s="84"/>
      <c r="D16" s="421"/>
      <c r="E16" s="422"/>
      <c r="F16" s="422"/>
    </row>
    <row r="17" spans="1:6" s="1" customFormat="1" ht="15">
      <c r="A17" s="21" t="s">
        <v>14</v>
      </c>
      <c r="B17" s="154" t="s">
        <v>282</v>
      </c>
      <c r="C17" s="24"/>
      <c r="D17" s="228"/>
      <c r="E17" s="147"/>
      <c r="F17" s="147"/>
    </row>
    <row r="18" spans="1:6" s="1" customFormat="1" ht="63.75">
      <c r="A18" s="21"/>
      <c r="B18" s="46" t="s">
        <v>283</v>
      </c>
      <c r="C18" s="24" t="s">
        <v>5</v>
      </c>
      <c r="D18" s="228">
        <v>1</v>
      </c>
      <c r="E18" s="34"/>
      <c r="F18" s="35">
        <f>D18*E18</f>
        <v>0</v>
      </c>
    </row>
    <row r="19" spans="1:6" s="200" customFormat="1" ht="8.25">
      <c r="A19" s="196"/>
      <c r="B19" s="209"/>
      <c r="C19" s="197"/>
      <c r="D19" s="215"/>
      <c r="E19" s="198"/>
      <c r="F19" s="199"/>
    </row>
    <row r="20" spans="1:6" s="1" customFormat="1" ht="25.5">
      <c r="A20" s="21" t="s">
        <v>191</v>
      </c>
      <c r="B20" s="154" t="s">
        <v>438</v>
      </c>
      <c r="C20" s="24"/>
      <c r="D20" s="228"/>
      <c r="E20" s="147"/>
      <c r="F20" s="147"/>
    </row>
    <row r="21" spans="1:6" s="1" customFormat="1" ht="63.75">
      <c r="A21" s="21"/>
      <c r="B21" s="46" t="s">
        <v>439</v>
      </c>
      <c r="C21" s="24" t="s">
        <v>5</v>
      </c>
      <c r="D21" s="228">
        <v>1</v>
      </c>
      <c r="E21" s="34"/>
      <c r="F21" s="35">
        <f>D21*E21</f>
        <v>0</v>
      </c>
    </row>
    <row r="22" spans="1:6" s="200" customFormat="1" ht="8.25">
      <c r="A22" s="196"/>
      <c r="B22" s="209"/>
      <c r="C22" s="197"/>
      <c r="D22" s="215"/>
      <c r="E22" s="198"/>
      <c r="F22" s="199"/>
    </row>
    <row r="23" spans="1:6" s="1" customFormat="1" ht="15">
      <c r="A23" s="21" t="s">
        <v>192</v>
      </c>
      <c r="B23" s="154" t="s">
        <v>286</v>
      </c>
      <c r="C23" s="24"/>
      <c r="D23" s="228"/>
      <c r="E23" s="147"/>
      <c r="F23" s="147"/>
    </row>
    <row r="24" spans="1:6" s="1" customFormat="1" ht="51">
      <c r="A24" s="21"/>
      <c r="B24" s="46" t="s">
        <v>287</v>
      </c>
      <c r="C24" s="155" t="s">
        <v>20</v>
      </c>
      <c r="D24" s="228">
        <v>14</v>
      </c>
      <c r="E24" s="34"/>
      <c r="F24" s="35">
        <f>D24*E24</f>
        <v>0</v>
      </c>
    </row>
    <row r="25" spans="1:6" s="200" customFormat="1" ht="8.25">
      <c r="A25" s="196"/>
      <c r="B25" s="209"/>
      <c r="C25" s="197"/>
      <c r="D25" s="215"/>
      <c r="E25" s="198"/>
      <c r="F25" s="199"/>
    </row>
    <row r="26" spans="1:6" s="1" customFormat="1" ht="15">
      <c r="A26" s="21" t="s">
        <v>193</v>
      </c>
      <c r="B26" s="154" t="s">
        <v>312</v>
      </c>
      <c r="C26" s="24"/>
      <c r="D26" s="228"/>
      <c r="E26" s="147"/>
      <c r="F26" s="147"/>
    </row>
    <row r="27" spans="1:6" s="1" customFormat="1" ht="38.25">
      <c r="A27" s="21"/>
      <c r="B27" s="46" t="s">
        <v>313</v>
      </c>
      <c r="C27" s="155" t="s">
        <v>20</v>
      </c>
      <c r="D27" s="228">
        <v>12</v>
      </c>
      <c r="E27" s="34"/>
      <c r="F27" s="35">
        <f>D27*E27</f>
        <v>0</v>
      </c>
    </row>
    <row r="28" spans="1:6" s="200" customFormat="1" ht="8.25">
      <c r="A28" s="196"/>
      <c r="B28" s="209"/>
      <c r="C28" s="197"/>
      <c r="D28" s="215"/>
      <c r="E28" s="198"/>
      <c r="F28" s="199"/>
    </row>
    <row r="29" spans="1:6" s="1" customFormat="1" ht="15">
      <c r="A29" s="21" t="s">
        <v>194</v>
      </c>
      <c r="B29" s="154" t="s">
        <v>314</v>
      </c>
      <c r="C29" s="24"/>
      <c r="D29" s="228"/>
      <c r="E29" s="147"/>
      <c r="F29" s="147"/>
    </row>
    <row r="30" spans="1:6" s="1" customFormat="1" ht="38.25">
      <c r="A30" s="21"/>
      <c r="B30" s="46" t="s">
        <v>315</v>
      </c>
      <c r="C30" s="155" t="s">
        <v>20</v>
      </c>
      <c r="D30" s="228">
        <v>11</v>
      </c>
      <c r="E30" s="34"/>
      <c r="F30" s="35">
        <f>D30*E30</f>
        <v>0</v>
      </c>
    </row>
    <row r="31" spans="1:6" s="200" customFormat="1" ht="8.25">
      <c r="A31" s="196"/>
      <c r="B31" s="209"/>
      <c r="C31" s="197"/>
      <c r="D31" s="215"/>
      <c r="E31" s="198"/>
      <c r="F31" s="199"/>
    </row>
    <row r="32" spans="1:6" s="1" customFormat="1" ht="25.5">
      <c r="A32" s="21" t="s">
        <v>197</v>
      </c>
      <c r="B32" s="154" t="s">
        <v>472</v>
      </c>
      <c r="C32" s="24"/>
      <c r="D32" s="228"/>
      <c r="E32" s="147"/>
      <c r="F32" s="147"/>
    </row>
    <row r="33" spans="1:6" s="1" customFormat="1" ht="76.5">
      <c r="A33" s="21"/>
      <c r="B33" s="46" t="s">
        <v>473</v>
      </c>
      <c r="C33" s="155" t="s">
        <v>20</v>
      </c>
      <c r="D33" s="228">
        <v>6</v>
      </c>
      <c r="E33" s="34"/>
      <c r="F33" s="35">
        <f>D33*E33</f>
        <v>0</v>
      </c>
    </row>
    <row r="34" spans="1:6" s="87" customFormat="1" ht="6">
      <c r="A34" s="88"/>
      <c r="B34" s="149"/>
      <c r="C34" s="84"/>
      <c r="D34" s="421"/>
      <c r="E34" s="85"/>
      <c r="F34" s="86"/>
    </row>
    <row r="35" spans="1:6" ht="15">
      <c r="B35" s="202" t="s">
        <v>316</v>
      </c>
      <c r="C35" s="36"/>
      <c r="D35" s="291"/>
      <c r="E35" s="37"/>
      <c r="F35" s="38">
        <f>SUM(F17:F34)</f>
        <v>0</v>
      </c>
    </row>
    <row r="36" spans="1:6" s="33" customFormat="1" ht="8.25">
      <c r="A36" s="50"/>
      <c r="B36" s="204"/>
      <c r="C36" s="42"/>
      <c r="D36" s="213"/>
      <c r="E36" s="205"/>
      <c r="F36" s="206"/>
    </row>
    <row r="37" spans="1:6">
      <c r="A37" s="30" t="s">
        <v>365</v>
      </c>
      <c r="B37" s="31" t="s">
        <v>159</v>
      </c>
      <c r="F37" s="35"/>
    </row>
    <row r="38" spans="1:6" s="200" customFormat="1" ht="8.25">
      <c r="A38" s="285"/>
      <c r="B38" s="209"/>
      <c r="C38" s="197"/>
      <c r="D38" s="215"/>
      <c r="E38" s="207"/>
    </row>
    <row r="39" spans="1:6" ht="25.5">
      <c r="A39" s="21" t="s">
        <v>0</v>
      </c>
      <c r="B39" s="150" t="s">
        <v>318</v>
      </c>
      <c r="E39" s="32"/>
      <c r="F39" s="19"/>
    </row>
    <row r="40" spans="1:6" ht="53.25" customHeight="1">
      <c r="B40" s="151" t="s">
        <v>319</v>
      </c>
      <c r="E40" s="32"/>
      <c r="F40" s="19"/>
    </row>
    <row r="41" spans="1:6" s="1" customFormat="1" ht="63.75">
      <c r="A41" s="152"/>
      <c r="B41" s="47" t="s">
        <v>101</v>
      </c>
      <c r="C41" s="153"/>
      <c r="D41" s="292"/>
      <c r="E41" s="48"/>
      <c r="F41" s="49"/>
    </row>
    <row r="42" spans="1:6" s="1" customFormat="1" ht="38.25">
      <c r="A42" s="21"/>
      <c r="B42" s="47" t="s">
        <v>96</v>
      </c>
      <c r="C42" s="153"/>
      <c r="D42" s="292"/>
      <c r="E42" s="48"/>
      <c r="F42" s="49"/>
    </row>
    <row r="43" spans="1:6" s="1" customFormat="1" ht="76.5">
      <c r="A43" s="21"/>
      <c r="B43" s="47" t="s">
        <v>133</v>
      </c>
      <c r="C43" s="153"/>
      <c r="D43" s="292"/>
      <c r="E43" s="48"/>
      <c r="F43" s="49"/>
    </row>
    <row r="44" spans="1:6" s="1" customFormat="1" ht="39.4" customHeight="1">
      <c r="A44" s="152"/>
      <c r="B44" s="151" t="s">
        <v>317</v>
      </c>
      <c r="C44" s="153"/>
      <c r="D44" s="292"/>
      <c r="E44" s="48"/>
      <c r="F44" s="49"/>
    </row>
    <row r="45" spans="1:6" s="1" customFormat="1" ht="15">
      <c r="A45" s="21"/>
      <c r="B45" s="47" t="s">
        <v>525</v>
      </c>
      <c r="C45" s="153"/>
      <c r="D45" s="292"/>
      <c r="E45" s="48"/>
      <c r="F45" s="49"/>
    </row>
    <row r="46" spans="1:6" s="1" customFormat="1" ht="15">
      <c r="A46" s="21" t="s">
        <v>1</v>
      </c>
      <c r="B46" s="47" t="s">
        <v>91</v>
      </c>
      <c r="C46" s="24" t="s">
        <v>161</v>
      </c>
      <c r="D46" s="286">
        <v>0</v>
      </c>
      <c r="E46" s="34"/>
      <c r="F46" s="35">
        <f t="shared" ref="F46:F50" si="0">D46*E46</f>
        <v>0</v>
      </c>
    </row>
    <row r="47" spans="1:6" s="1" customFormat="1" ht="15">
      <c r="A47" s="21" t="s">
        <v>2</v>
      </c>
      <c r="B47" s="47" t="s">
        <v>70</v>
      </c>
      <c r="C47" s="24" t="s">
        <v>161</v>
      </c>
      <c r="D47" s="286">
        <v>0</v>
      </c>
      <c r="E47" s="34"/>
      <c r="F47" s="35">
        <f t="shared" si="0"/>
        <v>0</v>
      </c>
    </row>
    <row r="48" spans="1:6" s="1" customFormat="1" ht="15">
      <c r="A48" s="21" t="s">
        <v>135</v>
      </c>
      <c r="B48" s="47" t="s">
        <v>121</v>
      </c>
      <c r="C48" s="24" t="s">
        <v>161</v>
      </c>
      <c r="D48" s="286">
        <v>13</v>
      </c>
      <c r="E48" s="34"/>
      <c r="F48" s="35">
        <f t="shared" si="0"/>
        <v>0</v>
      </c>
    </row>
    <row r="49" spans="1:6" s="1" customFormat="1" ht="15">
      <c r="A49" s="21" t="s">
        <v>136</v>
      </c>
      <c r="B49" s="47" t="s">
        <v>71</v>
      </c>
      <c r="C49" s="24" t="s">
        <v>161</v>
      </c>
      <c r="D49" s="286">
        <v>12</v>
      </c>
      <c r="E49" s="34"/>
      <c r="F49" s="35">
        <f t="shared" si="0"/>
        <v>0</v>
      </c>
    </row>
    <row r="50" spans="1:6" s="1" customFormat="1" ht="15">
      <c r="A50" s="21" t="s">
        <v>137</v>
      </c>
      <c r="B50" s="47" t="s">
        <v>72</v>
      </c>
      <c r="C50" s="24" t="s">
        <v>161</v>
      </c>
      <c r="D50" s="286">
        <v>77</v>
      </c>
      <c r="E50" s="34"/>
      <c r="F50" s="35">
        <f t="shared" si="0"/>
        <v>0</v>
      </c>
    </row>
    <row r="51" spans="1:6" s="33" customFormat="1" ht="8.25">
      <c r="A51" s="50"/>
      <c r="B51" s="51"/>
      <c r="C51" s="42"/>
      <c r="D51" s="213"/>
      <c r="E51" s="43"/>
      <c r="F51" s="52"/>
    </row>
    <row r="52" spans="1:6" ht="25.5">
      <c r="A52" s="21" t="s">
        <v>15</v>
      </c>
      <c r="B52" s="150" t="s">
        <v>79</v>
      </c>
      <c r="E52" s="32"/>
      <c r="F52" s="19"/>
    </row>
    <row r="53" spans="1:6" ht="76.5">
      <c r="B53" s="151" t="s">
        <v>158</v>
      </c>
      <c r="E53" s="32"/>
      <c r="F53" s="19"/>
    </row>
    <row r="54" spans="1:6" s="1" customFormat="1" ht="51">
      <c r="A54" s="21"/>
      <c r="B54" s="47" t="s">
        <v>157</v>
      </c>
      <c r="C54" s="153"/>
      <c r="D54" s="292"/>
      <c r="E54" s="48"/>
      <c r="F54" s="49"/>
    </row>
    <row r="55" spans="1:6" s="1" customFormat="1" ht="38.25">
      <c r="A55" s="21"/>
      <c r="B55" s="47" t="s">
        <v>89</v>
      </c>
      <c r="C55" s="153"/>
      <c r="D55" s="292"/>
      <c r="E55" s="48"/>
      <c r="F55" s="49"/>
    </row>
    <row r="56" spans="1:6" s="1" customFormat="1" ht="38.25">
      <c r="A56" s="21"/>
      <c r="B56" s="47" t="s">
        <v>98</v>
      </c>
      <c r="C56" s="153"/>
      <c r="D56" s="292"/>
      <c r="E56" s="48"/>
      <c r="F56" s="49"/>
    </row>
    <row r="57" spans="1:6" s="1" customFormat="1" ht="38.25">
      <c r="A57" s="21"/>
      <c r="B57" s="47" t="s">
        <v>151</v>
      </c>
      <c r="C57" s="153"/>
      <c r="D57" s="292"/>
      <c r="E57" s="48"/>
      <c r="F57" s="49"/>
    </row>
    <row r="58" spans="1:6" s="1" customFormat="1" ht="13.7" customHeight="1">
      <c r="A58" s="21"/>
      <c r="B58" s="47" t="s">
        <v>526</v>
      </c>
      <c r="C58" s="153"/>
      <c r="D58" s="292"/>
      <c r="E58" s="48"/>
      <c r="F58" s="49"/>
    </row>
    <row r="59" spans="1:6" s="1" customFormat="1" ht="15">
      <c r="A59" s="423" t="s">
        <v>107</v>
      </c>
      <c r="B59" s="424" t="s">
        <v>91</v>
      </c>
      <c r="C59" s="24" t="s">
        <v>161</v>
      </c>
      <c r="D59" s="286">
        <v>0</v>
      </c>
      <c r="E59" s="34"/>
      <c r="F59" s="35">
        <f t="shared" ref="F59:F60" si="1">D59*E59</f>
        <v>0</v>
      </c>
    </row>
    <row r="60" spans="1:6" s="1" customFormat="1" ht="15">
      <c r="A60" s="423" t="s">
        <v>108</v>
      </c>
      <c r="B60" s="424" t="s">
        <v>70</v>
      </c>
      <c r="C60" s="24" t="s">
        <v>161</v>
      </c>
      <c r="D60" s="286">
        <v>0</v>
      </c>
      <c r="E60" s="34"/>
      <c r="F60" s="35">
        <f t="shared" si="1"/>
        <v>0</v>
      </c>
    </row>
    <row r="61" spans="1:6" s="1" customFormat="1" ht="15">
      <c r="A61" s="423" t="s">
        <v>138</v>
      </c>
      <c r="B61" s="424" t="s">
        <v>122</v>
      </c>
      <c r="C61" s="24" t="s">
        <v>161</v>
      </c>
      <c r="D61" s="286">
        <v>13</v>
      </c>
      <c r="E61" s="34"/>
      <c r="F61" s="35">
        <f>D61*E61</f>
        <v>0</v>
      </c>
    </row>
    <row r="62" spans="1:6" s="1" customFormat="1" ht="15">
      <c r="A62" s="423" t="s">
        <v>139</v>
      </c>
      <c r="B62" s="424" t="s">
        <v>71</v>
      </c>
      <c r="C62" s="24" t="s">
        <v>161</v>
      </c>
      <c r="D62" s="286">
        <v>12</v>
      </c>
      <c r="E62" s="34"/>
      <c r="F62" s="35">
        <f>D62*E62</f>
        <v>0</v>
      </c>
    </row>
    <row r="63" spans="1:6" s="1" customFormat="1" ht="15">
      <c r="A63" s="423" t="s">
        <v>140</v>
      </c>
      <c r="B63" s="424" t="s">
        <v>72</v>
      </c>
      <c r="C63" s="24" t="s">
        <v>161</v>
      </c>
      <c r="D63" s="286">
        <v>77</v>
      </c>
      <c r="E63" s="34"/>
      <c r="F63" s="35">
        <f>D63*E63</f>
        <v>0</v>
      </c>
    </row>
    <row r="64" spans="1:6" s="33" customFormat="1" ht="8.25">
      <c r="A64" s="50"/>
      <c r="B64" s="51"/>
      <c r="C64" s="53"/>
      <c r="D64" s="229"/>
      <c r="E64" s="54"/>
      <c r="F64" s="52"/>
    </row>
    <row r="65" spans="1:6" ht="25.5">
      <c r="A65" s="21" t="s">
        <v>16</v>
      </c>
      <c r="B65" s="150" t="s">
        <v>320</v>
      </c>
      <c r="E65" s="32"/>
      <c r="F65" s="19"/>
    </row>
    <row r="66" spans="1:6" ht="63.75">
      <c r="B66" s="151" t="s">
        <v>321</v>
      </c>
      <c r="D66" s="228" t="s">
        <v>115</v>
      </c>
      <c r="E66" s="32"/>
      <c r="F66" s="19"/>
    </row>
    <row r="67" spans="1:6" s="1" customFormat="1" ht="63.75">
      <c r="A67" s="21"/>
      <c r="B67" s="47" t="s">
        <v>101</v>
      </c>
      <c r="C67" s="153"/>
      <c r="D67" s="292"/>
      <c r="E67" s="48"/>
      <c r="F67" s="49"/>
    </row>
    <row r="68" spans="1:6" s="1" customFormat="1" ht="38.25">
      <c r="A68" s="21"/>
      <c r="B68" s="47" t="s">
        <v>96</v>
      </c>
      <c r="C68" s="153"/>
      <c r="D68" s="292"/>
      <c r="E68" s="48"/>
      <c r="F68" s="49"/>
    </row>
    <row r="69" spans="1:6" s="1" customFormat="1" ht="77.25" customHeight="1">
      <c r="A69" s="21"/>
      <c r="B69" s="47" t="s">
        <v>95</v>
      </c>
      <c r="C69" s="153"/>
      <c r="D69" s="292"/>
      <c r="E69" s="48"/>
      <c r="F69" s="49"/>
    </row>
    <row r="70" spans="1:6" s="1" customFormat="1" ht="40.5" customHeight="1">
      <c r="A70" s="152"/>
      <c r="B70" s="151" t="s">
        <v>94</v>
      </c>
      <c r="C70" s="153"/>
      <c r="D70" s="292"/>
      <c r="E70" s="48"/>
      <c r="F70" s="49"/>
    </row>
    <row r="71" spans="1:6" s="1" customFormat="1" ht="13.7" customHeight="1">
      <c r="A71" s="21"/>
      <c r="B71" s="424" t="s">
        <v>525</v>
      </c>
      <c r="C71" s="153"/>
      <c r="D71" s="292"/>
      <c r="E71" s="48"/>
      <c r="F71" s="49"/>
    </row>
    <row r="72" spans="1:6" s="1" customFormat="1" ht="15">
      <c r="A72" s="21" t="s">
        <v>109</v>
      </c>
      <c r="B72" s="47" t="s">
        <v>122</v>
      </c>
      <c r="C72" s="24" t="s">
        <v>161</v>
      </c>
      <c r="D72" s="286">
        <v>2</v>
      </c>
      <c r="E72" s="34"/>
      <c r="F72" s="35">
        <f>D72*E72</f>
        <v>0</v>
      </c>
    </row>
    <row r="73" spans="1:6" s="1" customFormat="1" ht="15">
      <c r="A73" s="21" t="s">
        <v>109</v>
      </c>
      <c r="B73" s="47" t="s">
        <v>71</v>
      </c>
      <c r="C73" s="24" t="s">
        <v>161</v>
      </c>
      <c r="D73" s="286">
        <v>20</v>
      </c>
      <c r="E73" s="34"/>
      <c r="F73" s="35">
        <f>D73*E73</f>
        <v>0</v>
      </c>
    </row>
    <row r="74" spans="1:6" s="1" customFormat="1" ht="15">
      <c r="A74" s="21" t="s">
        <v>110</v>
      </c>
      <c r="B74" s="47" t="s">
        <v>72</v>
      </c>
      <c r="C74" s="24" t="s">
        <v>161</v>
      </c>
      <c r="D74" s="286">
        <v>36</v>
      </c>
      <c r="E74" s="34"/>
      <c r="F74" s="35">
        <f>D74*E74</f>
        <v>0</v>
      </c>
    </row>
    <row r="75" spans="1:6" s="33" customFormat="1" ht="8.25">
      <c r="A75" s="50"/>
      <c r="B75" s="51"/>
      <c r="C75" s="42"/>
      <c r="D75" s="230"/>
      <c r="E75" s="43"/>
      <c r="F75" s="52"/>
    </row>
    <row r="76" spans="1:6" ht="25.5">
      <c r="A76" s="21" t="s">
        <v>17</v>
      </c>
      <c r="B76" s="425" t="s">
        <v>80</v>
      </c>
      <c r="E76" s="32"/>
      <c r="F76" s="19"/>
    </row>
    <row r="77" spans="1:6" ht="51">
      <c r="B77" s="151" t="s">
        <v>83</v>
      </c>
      <c r="E77" s="32"/>
      <c r="F77" s="19"/>
    </row>
    <row r="78" spans="1:6" s="1" customFormat="1" ht="63.75">
      <c r="A78" s="21"/>
      <c r="B78" s="47" t="s">
        <v>73</v>
      </c>
      <c r="C78" s="153"/>
      <c r="D78" s="292"/>
      <c r="E78" s="48"/>
      <c r="F78" s="49"/>
    </row>
    <row r="79" spans="1:6" s="1" customFormat="1" ht="38.25">
      <c r="A79" s="21"/>
      <c r="B79" s="47" t="s">
        <v>90</v>
      </c>
      <c r="C79" s="153"/>
      <c r="D79" s="292"/>
      <c r="E79" s="48"/>
      <c r="F79" s="49"/>
    </row>
    <row r="80" spans="1:6" s="1" customFormat="1" ht="38.25">
      <c r="A80" s="21"/>
      <c r="B80" s="47" t="s">
        <v>98</v>
      </c>
      <c r="C80" s="153"/>
      <c r="D80" s="292"/>
      <c r="E80" s="48"/>
      <c r="F80" s="49"/>
    </row>
    <row r="81" spans="1:6" s="1" customFormat="1" ht="38.25">
      <c r="A81" s="21"/>
      <c r="B81" s="47" t="s">
        <v>152</v>
      </c>
      <c r="C81" s="153"/>
      <c r="D81" s="292"/>
      <c r="E81" s="48"/>
      <c r="F81" s="49"/>
    </row>
    <row r="82" spans="1:6" s="1" customFormat="1" ht="15">
      <c r="A82" s="21"/>
      <c r="B82" s="47" t="s">
        <v>526</v>
      </c>
      <c r="C82" s="153"/>
      <c r="D82" s="292"/>
      <c r="E82" s="48"/>
      <c r="F82" s="49"/>
    </row>
    <row r="83" spans="1:6" s="1" customFormat="1" ht="15">
      <c r="A83" s="21" t="s">
        <v>124</v>
      </c>
      <c r="B83" s="47" t="s">
        <v>121</v>
      </c>
      <c r="C83" s="24" t="s">
        <v>161</v>
      </c>
      <c r="D83" s="286">
        <v>2</v>
      </c>
      <c r="E83" s="34"/>
      <c r="F83" s="35">
        <f>D83*E83</f>
        <v>0</v>
      </c>
    </row>
    <row r="84" spans="1:6" s="1" customFormat="1" ht="15">
      <c r="A84" s="21" t="s">
        <v>124</v>
      </c>
      <c r="B84" s="47" t="s">
        <v>74</v>
      </c>
      <c r="C84" s="24" t="s">
        <v>161</v>
      </c>
      <c r="D84" s="286">
        <v>20</v>
      </c>
      <c r="E84" s="34"/>
      <c r="F84" s="35">
        <f>D84*E84</f>
        <v>0</v>
      </c>
    </row>
    <row r="85" spans="1:6" s="1" customFormat="1" ht="15">
      <c r="A85" s="21" t="s">
        <v>125</v>
      </c>
      <c r="B85" s="47" t="s">
        <v>72</v>
      </c>
      <c r="C85" s="24" t="s">
        <v>161</v>
      </c>
      <c r="D85" s="286">
        <v>36</v>
      </c>
      <c r="E85" s="34"/>
      <c r="F85" s="35">
        <f>D85*E85</f>
        <v>0</v>
      </c>
    </row>
    <row r="86" spans="1:6" s="200" customFormat="1" ht="8.25">
      <c r="A86" s="196"/>
      <c r="B86" s="203"/>
      <c r="C86" s="197"/>
      <c r="D86" s="231"/>
      <c r="E86" s="198"/>
      <c r="F86" s="199"/>
    </row>
    <row r="87" spans="1:6" ht="15">
      <c r="A87" s="21" t="s">
        <v>18</v>
      </c>
      <c r="B87" s="426" t="s">
        <v>86</v>
      </c>
      <c r="E87" s="32"/>
      <c r="F87" s="19"/>
    </row>
    <row r="88" spans="1:6" ht="74.25" customHeight="1">
      <c r="B88" s="47" t="s">
        <v>84</v>
      </c>
      <c r="E88" s="32"/>
      <c r="F88" s="19"/>
    </row>
    <row r="89" spans="1:6" s="33" customFormat="1">
      <c r="A89" s="50"/>
      <c r="B89" s="47" t="s">
        <v>75</v>
      </c>
      <c r="C89" s="53"/>
      <c r="D89" s="229"/>
      <c r="E89" s="54"/>
      <c r="F89" s="52"/>
    </row>
    <row r="90" spans="1:6" s="1" customFormat="1" ht="15">
      <c r="A90" s="21" t="s">
        <v>322</v>
      </c>
      <c r="B90" s="47" t="s">
        <v>122</v>
      </c>
      <c r="C90" s="24" t="s">
        <v>20</v>
      </c>
      <c r="D90" s="286">
        <v>3</v>
      </c>
      <c r="E90" s="34"/>
      <c r="F90" s="35">
        <f>D90*E90</f>
        <v>0</v>
      </c>
    </row>
    <row r="91" spans="1:6" s="1" customFormat="1" ht="15">
      <c r="A91" s="21" t="s">
        <v>323</v>
      </c>
      <c r="B91" s="47" t="s">
        <v>71</v>
      </c>
      <c r="C91" s="24" t="s">
        <v>20</v>
      </c>
      <c r="D91" s="286">
        <v>1</v>
      </c>
      <c r="E91" s="34"/>
      <c r="F91" s="35">
        <f>D91*E91</f>
        <v>0</v>
      </c>
    </row>
    <row r="92" spans="1:6" s="33" customFormat="1" ht="8.25">
      <c r="A92" s="50"/>
      <c r="B92" s="51"/>
      <c r="C92" s="42"/>
      <c r="D92" s="230"/>
      <c r="E92" s="43"/>
      <c r="F92" s="52"/>
    </row>
    <row r="93" spans="1:6" ht="15">
      <c r="A93" s="21" t="s">
        <v>126</v>
      </c>
      <c r="B93" s="426" t="s">
        <v>85</v>
      </c>
      <c r="E93" s="32"/>
      <c r="F93" s="19"/>
    </row>
    <row r="94" spans="1:6" ht="63.75" customHeight="1">
      <c r="B94" s="47" t="s">
        <v>87</v>
      </c>
      <c r="E94" s="32"/>
      <c r="F94" s="19"/>
    </row>
    <row r="95" spans="1:6" s="33" customFormat="1">
      <c r="A95" s="50"/>
      <c r="B95" s="47" t="s">
        <v>75</v>
      </c>
      <c r="C95" s="53"/>
      <c r="D95" s="229"/>
      <c r="E95" s="54"/>
      <c r="F95" s="52"/>
    </row>
    <row r="96" spans="1:6" s="1" customFormat="1" ht="15">
      <c r="A96" s="21" t="s">
        <v>153</v>
      </c>
      <c r="B96" s="47" t="s">
        <v>71</v>
      </c>
      <c r="C96" s="24" t="s">
        <v>20</v>
      </c>
      <c r="D96" s="286">
        <v>2</v>
      </c>
      <c r="E96" s="34"/>
      <c r="F96" s="35">
        <f>D96*E96</f>
        <v>0</v>
      </c>
    </row>
    <row r="97" spans="1:6" s="1" customFormat="1" ht="15">
      <c r="A97" s="21" t="s">
        <v>324</v>
      </c>
      <c r="B97" s="47" t="s">
        <v>123</v>
      </c>
      <c r="C97" s="24" t="s">
        <v>20</v>
      </c>
      <c r="D97" s="286">
        <v>16</v>
      </c>
      <c r="E97" s="34"/>
      <c r="F97" s="35">
        <f>D97*E97</f>
        <v>0</v>
      </c>
    </row>
    <row r="98" spans="1:6" s="87" customFormat="1" ht="6">
      <c r="A98" s="88"/>
      <c r="B98" s="89"/>
      <c r="C98" s="84"/>
      <c r="D98" s="293"/>
      <c r="E98" s="85"/>
      <c r="F98" s="86"/>
    </row>
    <row r="99" spans="1:6" ht="15">
      <c r="B99" s="202" t="s">
        <v>163</v>
      </c>
      <c r="C99" s="36"/>
      <c r="D99" s="291"/>
      <c r="E99" s="37"/>
      <c r="F99" s="38">
        <f>SUM(F40:F97)</f>
        <v>0</v>
      </c>
    </row>
    <row r="100" spans="1:6" s="33" customFormat="1" ht="8.25">
      <c r="A100" s="50"/>
      <c r="B100" s="51"/>
      <c r="C100" s="42"/>
      <c r="D100" s="230"/>
      <c r="E100" s="43"/>
      <c r="F100" s="52"/>
    </row>
    <row r="101" spans="1:6">
      <c r="A101" s="30" t="s">
        <v>366</v>
      </c>
      <c r="B101" s="31" t="s">
        <v>160</v>
      </c>
      <c r="F101" s="35"/>
    </row>
    <row r="102" spans="1:6" s="200" customFormat="1" ht="8.25">
      <c r="A102" s="285"/>
      <c r="B102" s="209"/>
      <c r="C102" s="197"/>
      <c r="D102" s="215"/>
      <c r="E102" s="207"/>
    </row>
    <row r="103" spans="1:6" s="1" customFormat="1" ht="26.25" customHeight="1">
      <c r="A103" s="21" t="s">
        <v>32</v>
      </c>
      <c r="B103" s="154" t="s">
        <v>81</v>
      </c>
      <c r="C103" s="24"/>
      <c r="D103" s="228"/>
      <c r="E103" s="32"/>
      <c r="F103" s="19"/>
    </row>
    <row r="104" spans="1:6" ht="52.5" customHeight="1">
      <c r="B104" s="47" t="s">
        <v>53</v>
      </c>
      <c r="E104" s="32"/>
      <c r="F104" s="19"/>
    </row>
    <row r="105" spans="1:6" s="1" customFormat="1" ht="51">
      <c r="A105" s="152"/>
      <c r="B105" s="47" t="s">
        <v>325</v>
      </c>
      <c r="C105" s="153"/>
      <c r="D105" s="292"/>
      <c r="E105" s="48"/>
      <c r="F105" s="49"/>
    </row>
    <row r="106" spans="1:6" s="1" customFormat="1" ht="51">
      <c r="A106" s="152"/>
      <c r="B106" s="47" t="s">
        <v>116</v>
      </c>
      <c r="C106" s="153"/>
      <c r="D106" s="292"/>
      <c r="E106" s="48"/>
      <c r="F106" s="49"/>
    </row>
    <row r="107" spans="1:6" s="1" customFormat="1" ht="89.25">
      <c r="A107" s="21"/>
      <c r="B107" s="47" t="s">
        <v>54</v>
      </c>
      <c r="C107" s="153"/>
      <c r="D107" s="292"/>
      <c r="E107" s="48"/>
      <c r="F107" s="49"/>
    </row>
    <row r="108" spans="1:6" s="1" customFormat="1" ht="38.25">
      <c r="A108" s="152"/>
      <c r="B108" s="47" t="s">
        <v>93</v>
      </c>
      <c r="C108" s="153"/>
      <c r="D108" s="292"/>
      <c r="E108" s="48"/>
      <c r="F108" s="49"/>
    </row>
    <row r="109" spans="1:6" s="1" customFormat="1" ht="27">
      <c r="A109" s="21"/>
      <c r="B109" s="47" t="s">
        <v>162</v>
      </c>
      <c r="C109" s="153"/>
      <c r="D109" s="292"/>
      <c r="E109" s="48"/>
      <c r="F109" s="49"/>
    </row>
    <row r="110" spans="1:6" s="195" customFormat="1" ht="5.25">
      <c r="A110" s="287"/>
      <c r="B110" s="288"/>
      <c r="C110" s="289"/>
      <c r="D110" s="300"/>
      <c r="E110" s="290"/>
      <c r="F110" s="208"/>
    </row>
    <row r="111" spans="1:6" s="1" customFormat="1" ht="15">
      <c r="A111" s="21" t="s">
        <v>111</v>
      </c>
      <c r="B111" s="332" t="s">
        <v>55</v>
      </c>
      <c r="C111" s="24" t="s">
        <v>161</v>
      </c>
      <c r="D111" s="286">
        <v>51</v>
      </c>
      <c r="E111" s="34"/>
      <c r="F111" s="35">
        <f t="shared" ref="F111:F132" si="2">D111*E111</f>
        <v>0</v>
      </c>
    </row>
    <row r="112" spans="1:6" s="1" customFormat="1" ht="15">
      <c r="A112" s="21" t="s">
        <v>112</v>
      </c>
      <c r="B112" s="332" t="s">
        <v>56</v>
      </c>
      <c r="C112" s="24" t="s">
        <v>161</v>
      </c>
      <c r="D112" s="286">
        <v>13</v>
      </c>
      <c r="E112" s="34"/>
      <c r="F112" s="35">
        <f t="shared" si="2"/>
        <v>0</v>
      </c>
    </row>
    <row r="113" spans="1:6" s="1" customFormat="1" ht="15">
      <c r="A113" s="21" t="s">
        <v>113</v>
      </c>
      <c r="B113" s="332" t="s">
        <v>57</v>
      </c>
      <c r="C113" s="24" t="s">
        <v>161</v>
      </c>
      <c r="D113" s="286">
        <v>23</v>
      </c>
      <c r="E113" s="34"/>
      <c r="F113" s="35">
        <f t="shared" si="2"/>
        <v>0</v>
      </c>
    </row>
    <row r="114" spans="1:6" s="1" customFormat="1" ht="15">
      <c r="A114" s="21" t="s">
        <v>114</v>
      </c>
      <c r="B114" s="332" t="s">
        <v>58</v>
      </c>
      <c r="C114" s="24" t="s">
        <v>20</v>
      </c>
      <c r="D114" s="286">
        <v>19</v>
      </c>
      <c r="E114" s="34"/>
      <c r="F114" s="35">
        <f t="shared" si="2"/>
        <v>0</v>
      </c>
    </row>
    <row r="115" spans="1:6" s="1" customFormat="1" ht="15">
      <c r="A115" s="21" t="s">
        <v>118</v>
      </c>
      <c r="B115" s="332" t="s">
        <v>486</v>
      </c>
      <c r="C115" s="24" t="s">
        <v>20</v>
      </c>
      <c r="D115" s="286">
        <v>9</v>
      </c>
      <c r="E115" s="34"/>
      <c r="F115" s="35">
        <f t="shared" si="2"/>
        <v>0</v>
      </c>
    </row>
    <row r="116" spans="1:6" s="1" customFormat="1" ht="15">
      <c r="A116" s="21" t="s">
        <v>120</v>
      </c>
      <c r="B116" s="332" t="s">
        <v>59</v>
      </c>
      <c r="C116" s="24" t="s">
        <v>20</v>
      </c>
      <c r="D116" s="286">
        <v>32</v>
      </c>
      <c r="E116" s="34"/>
      <c r="F116" s="35">
        <f t="shared" si="2"/>
        <v>0</v>
      </c>
    </row>
    <row r="117" spans="1:6" s="1" customFormat="1" ht="15">
      <c r="A117" s="21" t="s">
        <v>127</v>
      </c>
      <c r="B117" s="332" t="s">
        <v>60</v>
      </c>
      <c r="C117" s="24" t="s">
        <v>20</v>
      </c>
      <c r="D117" s="286">
        <v>22</v>
      </c>
      <c r="E117" s="34"/>
      <c r="F117" s="35">
        <f t="shared" si="2"/>
        <v>0</v>
      </c>
    </row>
    <row r="118" spans="1:6" s="1" customFormat="1" ht="15">
      <c r="A118" s="21" t="s">
        <v>128</v>
      </c>
      <c r="B118" s="332" t="s">
        <v>61</v>
      </c>
      <c r="C118" s="24" t="s">
        <v>20</v>
      </c>
      <c r="D118" s="286">
        <v>8</v>
      </c>
      <c r="E118" s="34"/>
      <c r="F118" s="35">
        <f t="shared" si="2"/>
        <v>0</v>
      </c>
    </row>
    <row r="119" spans="1:6" s="1" customFormat="1" ht="15">
      <c r="A119" s="21" t="s">
        <v>129</v>
      </c>
      <c r="B119" s="332" t="s">
        <v>62</v>
      </c>
      <c r="C119" s="24" t="s">
        <v>20</v>
      </c>
      <c r="D119" s="286">
        <v>31</v>
      </c>
      <c r="E119" s="34"/>
      <c r="F119" s="35">
        <f t="shared" si="2"/>
        <v>0</v>
      </c>
    </row>
    <row r="120" spans="1:6" s="1" customFormat="1" ht="15">
      <c r="A120" s="21" t="s">
        <v>130</v>
      </c>
      <c r="B120" s="332" t="s">
        <v>63</v>
      </c>
      <c r="C120" s="24" t="s">
        <v>20</v>
      </c>
      <c r="D120" s="286">
        <v>8</v>
      </c>
      <c r="E120" s="34"/>
      <c r="F120" s="35">
        <f t="shared" si="2"/>
        <v>0</v>
      </c>
    </row>
    <row r="121" spans="1:6" s="1" customFormat="1" ht="15">
      <c r="A121" s="21" t="s">
        <v>131</v>
      </c>
      <c r="B121" s="332" t="s">
        <v>132</v>
      </c>
      <c r="C121" s="24" t="s">
        <v>20</v>
      </c>
      <c r="D121" s="286">
        <v>6</v>
      </c>
      <c r="E121" s="34"/>
      <c r="F121" s="35">
        <f t="shared" si="2"/>
        <v>0</v>
      </c>
    </row>
    <row r="122" spans="1:6" s="1" customFormat="1" ht="15">
      <c r="A122" s="21" t="s">
        <v>141</v>
      </c>
      <c r="B122" s="332" t="s">
        <v>64</v>
      </c>
      <c r="C122" s="24" t="s">
        <v>20</v>
      </c>
      <c r="D122" s="286">
        <v>2</v>
      </c>
      <c r="E122" s="34"/>
      <c r="F122" s="35">
        <f t="shared" si="2"/>
        <v>0</v>
      </c>
    </row>
    <row r="123" spans="1:6" s="1" customFormat="1" ht="15">
      <c r="A123" s="21" t="s">
        <v>142</v>
      </c>
      <c r="B123" s="332" t="s">
        <v>499</v>
      </c>
      <c r="C123" s="24" t="s">
        <v>20</v>
      </c>
      <c r="D123" s="286">
        <v>2</v>
      </c>
      <c r="E123" s="34"/>
      <c r="F123" s="35">
        <f t="shared" ref="F123" si="3">D123*E123</f>
        <v>0</v>
      </c>
    </row>
    <row r="124" spans="1:6" s="1" customFormat="1" ht="15">
      <c r="A124" s="21" t="s">
        <v>143</v>
      </c>
      <c r="B124" s="332" t="s">
        <v>487</v>
      </c>
      <c r="C124" s="24" t="s">
        <v>20</v>
      </c>
      <c r="D124" s="286">
        <v>1</v>
      </c>
      <c r="E124" s="34"/>
      <c r="F124" s="35">
        <f t="shared" si="2"/>
        <v>0</v>
      </c>
    </row>
    <row r="125" spans="1:6" s="1" customFormat="1" ht="15">
      <c r="A125" s="21" t="s">
        <v>144</v>
      </c>
      <c r="B125" s="332" t="s">
        <v>497</v>
      </c>
      <c r="C125" s="24" t="s">
        <v>20</v>
      </c>
      <c r="D125" s="286">
        <v>3</v>
      </c>
      <c r="E125" s="34"/>
      <c r="F125" s="35">
        <f t="shared" ref="F125" si="4">D125*E125</f>
        <v>0</v>
      </c>
    </row>
    <row r="126" spans="1:6" s="1" customFormat="1" ht="15">
      <c r="A126" s="21" t="s">
        <v>145</v>
      </c>
      <c r="B126" s="332" t="s">
        <v>51</v>
      </c>
      <c r="C126" s="24" t="s">
        <v>20</v>
      </c>
      <c r="D126" s="286">
        <v>6</v>
      </c>
      <c r="E126" s="34"/>
      <c r="F126" s="35">
        <f t="shared" si="2"/>
        <v>0</v>
      </c>
    </row>
    <row r="127" spans="1:6" s="1" customFormat="1" ht="15">
      <c r="A127" s="21" t="s">
        <v>146</v>
      </c>
      <c r="B127" s="332" t="s">
        <v>488</v>
      </c>
      <c r="C127" s="24" t="s">
        <v>20</v>
      </c>
      <c r="D127" s="286">
        <v>1</v>
      </c>
      <c r="E127" s="34"/>
      <c r="F127" s="35">
        <f t="shared" si="2"/>
        <v>0</v>
      </c>
    </row>
    <row r="128" spans="1:6" s="1" customFormat="1" ht="15">
      <c r="A128" s="21" t="s">
        <v>147</v>
      </c>
      <c r="B128" s="332" t="s">
        <v>500</v>
      </c>
      <c r="C128" s="24" t="s">
        <v>20</v>
      </c>
      <c r="D128" s="286">
        <v>1</v>
      </c>
      <c r="E128" s="34"/>
      <c r="F128" s="35">
        <f t="shared" si="2"/>
        <v>0</v>
      </c>
    </row>
    <row r="129" spans="1:6" s="1" customFormat="1" ht="15">
      <c r="A129" s="21" t="s">
        <v>148</v>
      </c>
      <c r="B129" s="332" t="s">
        <v>65</v>
      </c>
      <c r="C129" s="24" t="s">
        <v>20</v>
      </c>
      <c r="D129" s="286">
        <v>10</v>
      </c>
      <c r="E129" s="34"/>
      <c r="F129" s="35">
        <f t="shared" si="2"/>
        <v>0</v>
      </c>
    </row>
    <row r="130" spans="1:6" s="1" customFormat="1" ht="15">
      <c r="A130" s="21" t="s">
        <v>149</v>
      </c>
      <c r="B130" s="332" t="s">
        <v>498</v>
      </c>
      <c r="C130" s="24" t="s">
        <v>20</v>
      </c>
      <c r="D130" s="286">
        <v>1</v>
      </c>
      <c r="E130" s="34"/>
      <c r="F130" s="35">
        <f t="shared" ref="F130" si="5">D130*E130</f>
        <v>0</v>
      </c>
    </row>
    <row r="131" spans="1:6" s="1" customFormat="1" ht="15">
      <c r="A131" s="21" t="s">
        <v>492</v>
      </c>
      <c r="B131" s="332" t="s">
        <v>489</v>
      </c>
      <c r="C131" s="24" t="s">
        <v>20</v>
      </c>
      <c r="D131" s="286">
        <v>8</v>
      </c>
      <c r="E131" s="34"/>
      <c r="F131" s="35">
        <f t="shared" si="2"/>
        <v>0</v>
      </c>
    </row>
    <row r="132" spans="1:6" s="1" customFormat="1" ht="15">
      <c r="A132" s="21" t="s">
        <v>494</v>
      </c>
      <c r="B132" s="332" t="s">
        <v>490</v>
      </c>
      <c r="C132" s="24" t="s">
        <v>20</v>
      </c>
      <c r="D132" s="286">
        <v>2</v>
      </c>
      <c r="E132" s="34"/>
      <c r="F132" s="35">
        <f t="shared" si="2"/>
        <v>0</v>
      </c>
    </row>
    <row r="133" spans="1:6" s="1" customFormat="1" ht="15">
      <c r="A133" s="21" t="s">
        <v>495</v>
      </c>
      <c r="B133" s="332" t="s">
        <v>491</v>
      </c>
      <c r="C133" s="24" t="s">
        <v>20</v>
      </c>
      <c r="D133" s="286">
        <v>7</v>
      </c>
      <c r="E133" s="34"/>
      <c r="F133" s="35">
        <f>D133*E133</f>
        <v>0</v>
      </c>
    </row>
    <row r="134" spans="1:6" s="1" customFormat="1" ht="15">
      <c r="A134" s="21" t="s">
        <v>492</v>
      </c>
      <c r="B134" s="332" t="s">
        <v>493</v>
      </c>
      <c r="C134" s="24" t="s">
        <v>20</v>
      </c>
      <c r="D134" s="286">
        <v>1</v>
      </c>
      <c r="E134" s="34"/>
      <c r="F134" s="35">
        <f>D134*E134</f>
        <v>0</v>
      </c>
    </row>
    <row r="135" spans="1:6" s="1" customFormat="1" ht="15">
      <c r="A135" s="21" t="s">
        <v>494</v>
      </c>
      <c r="B135" s="332" t="s">
        <v>326</v>
      </c>
      <c r="C135" s="24" t="s">
        <v>20</v>
      </c>
      <c r="D135" s="286">
        <v>4</v>
      </c>
      <c r="E135" s="34"/>
      <c r="F135" s="35">
        <f t="shared" ref="F135:F136" si="6">D135*E135</f>
        <v>0</v>
      </c>
    </row>
    <row r="136" spans="1:6" s="1" customFormat="1" ht="15">
      <c r="A136" s="21" t="s">
        <v>495</v>
      </c>
      <c r="B136" s="332" t="s">
        <v>496</v>
      </c>
      <c r="C136" s="24" t="s">
        <v>20</v>
      </c>
      <c r="D136" s="286">
        <v>1</v>
      </c>
      <c r="E136" s="34"/>
      <c r="F136" s="35">
        <f t="shared" si="6"/>
        <v>0</v>
      </c>
    </row>
    <row r="137" spans="1:6" s="200" customFormat="1" ht="8.25">
      <c r="A137" s="196"/>
      <c r="B137" s="203"/>
      <c r="C137" s="197"/>
      <c r="D137" s="231"/>
      <c r="E137" s="198"/>
      <c r="F137" s="199"/>
    </row>
    <row r="138" spans="1:6" s="1" customFormat="1" ht="15" customHeight="1">
      <c r="A138" s="21" t="s">
        <v>33</v>
      </c>
      <c r="B138" s="154" t="s">
        <v>82</v>
      </c>
      <c r="C138" s="24"/>
      <c r="D138" s="228"/>
      <c r="E138" s="32"/>
      <c r="F138" s="19"/>
    </row>
    <row r="139" spans="1:6" ht="89.25">
      <c r="B139" s="47" t="s">
        <v>156</v>
      </c>
      <c r="E139" s="32" t="s">
        <v>88</v>
      </c>
      <c r="F139" s="19"/>
    </row>
    <row r="140" spans="1:6" s="1" customFormat="1" ht="25.5">
      <c r="A140" s="427"/>
      <c r="B140" s="47" t="s">
        <v>154</v>
      </c>
      <c r="C140" s="24" t="s">
        <v>20</v>
      </c>
      <c r="D140" s="286">
        <v>6</v>
      </c>
      <c r="E140" s="48"/>
      <c r="F140" s="35">
        <f>D140*E140</f>
        <v>0</v>
      </c>
    </row>
    <row r="141" spans="1:6" s="33" customFormat="1" ht="8.25">
      <c r="A141" s="50"/>
      <c r="B141" s="51"/>
      <c r="C141" s="42"/>
      <c r="D141" s="230"/>
      <c r="E141" s="43"/>
      <c r="F141" s="52"/>
    </row>
    <row r="142" spans="1:6" s="1" customFormat="1" ht="15" customHeight="1">
      <c r="A142" s="21" t="s">
        <v>4</v>
      </c>
      <c r="B142" s="154" t="s">
        <v>327</v>
      </c>
      <c r="C142" s="24"/>
      <c r="D142" s="228"/>
      <c r="E142" s="32"/>
      <c r="F142" s="19"/>
    </row>
    <row r="143" spans="1:6" ht="51">
      <c r="B143" s="47" t="s">
        <v>329</v>
      </c>
      <c r="C143" s="23"/>
      <c r="E143" s="23"/>
      <c r="F143" s="23"/>
    </row>
    <row r="144" spans="1:6">
      <c r="B144" s="47" t="s">
        <v>328</v>
      </c>
      <c r="C144" s="24" t="s">
        <v>20</v>
      </c>
      <c r="D144" s="286">
        <v>3</v>
      </c>
      <c r="F144" s="19">
        <f>D144*E144</f>
        <v>0</v>
      </c>
    </row>
    <row r="145" spans="1:6" s="87" customFormat="1" ht="6">
      <c r="A145" s="88"/>
      <c r="B145" s="89"/>
      <c r="C145" s="84"/>
      <c r="D145" s="293"/>
      <c r="E145" s="85"/>
      <c r="F145" s="86"/>
    </row>
    <row r="146" spans="1:6" ht="16.5" customHeight="1">
      <c r="B146" s="202" t="s">
        <v>164</v>
      </c>
      <c r="C146" s="36"/>
      <c r="D146" s="291"/>
      <c r="E146" s="37"/>
      <c r="F146" s="38">
        <f>SUM(F104:F144)</f>
        <v>0</v>
      </c>
    </row>
    <row r="147" spans="1:6" s="33" customFormat="1" ht="8.25">
      <c r="A147" s="50"/>
      <c r="B147" s="51"/>
      <c r="C147" s="42"/>
      <c r="D147" s="428"/>
      <c r="E147" s="43"/>
      <c r="F147" s="52"/>
    </row>
    <row r="148" spans="1:6">
      <c r="A148" s="30" t="s">
        <v>367</v>
      </c>
      <c r="B148" s="31" t="s">
        <v>66</v>
      </c>
      <c r="F148" s="35"/>
    </row>
    <row r="149" spans="1:6" s="55" customFormat="1" ht="6.75">
      <c r="A149" s="429"/>
      <c r="B149" s="430"/>
      <c r="C149" s="431"/>
      <c r="D149" s="432"/>
      <c r="E149" s="433"/>
      <c r="F149" s="434"/>
    </row>
    <row r="150" spans="1:6" s="55" customFormat="1" ht="76.5">
      <c r="A150" s="429"/>
      <c r="B150" s="47" t="s">
        <v>527</v>
      </c>
      <c r="C150" s="431"/>
      <c r="D150" s="432"/>
      <c r="E150" s="433"/>
      <c r="F150" s="434"/>
    </row>
    <row r="151" spans="1:6" s="55" customFormat="1" ht="6.75">
      <c r="A151" s="429"/>
      <c r="B151" s="430"/>
      <c r="C151" s="431"/>
      <c r="D151" s="432"/>
      <c r="E151" s="433"/>
      <c r="F151" s="434"/>
    </row>
    <row r="152" spans="1:6" ht="25.5">
      <c r="A152" s="21" t="s">
        <v>34</v>
      </c>
      <c r="B152" s="435" t="s">
        <v>68</v>
      </c>
      <c r="E152" s="32"/>
      <c r="F152" s="19"/>
    </row>
    <row r="153" spans="1:6" s="1" customFormat="1" ht="38.25">
      <c r="A153" s="21"/>
      <c r="B153" s="47" t="s">
        <v>333</v>
      </c>
      <c r="C153" s="153"/>
      <c r="D153" s="292"/>
      <c r="E153" s="48"/>
      <c r="F153" s="49"/>
    </row>
    <row r="154" spans="1:6" s="1" customFormat="1" ht="242.25">
      <c r="A154" s="21"/>
      <c r="B154" s="46" t="s">
        <v>334</v>
      </c>
      <c r="C154" s="153"/>
      <c r="D154" s="292"/>
      <c r="E154" s="48"/>
      <c r="F154" s="49"/>
    </row>
    <row r="155" spans="1:6" s="1" customFormat="1" ht="15">
      <c r="A155" s="21"/>
      <c r="B155" s="46" t="s">
        <v>330</v>
      </c>
      <c r="C155" s="153"/>
      <c r="D155" s="292"/>
      <c r="E155" s="48"/>
      <c r="F155" s="49"/>
    </row>
    <row r="156" spans="1:6" s="33" customFormat="1">
      <c r="A156" s="50"/>
      <c r="B156" s="46" t="s">
        <v>331</v>
      </c>
      <c r="C156" s="53"/>
      <c r="D156" s="229"/>
      <c r="E156" s="54"/>
      <c r="F156" s="52"/>
    </row>
    <row r="157" spans="1:6" s="33" customFormat="1">
      <c r="A157" s="50"/>
      <c r="B157" s="46" t="s">
        <v>332</v>
      </c>
      <c r="C157" s="53"/>
      <c r="D157" s="229"/>
      <c r="E157" s="54"/>
      <c r="F157" s="52"/>
    </row>
    <row r="158" spans="1:6" s="1" customFormat="1" ht="38.25">
      <c r="A158" s="427"/>
      <c r="B158" s="46" t="s">
        <v>69</v>
      </c>
      <c r="C158" s="153" t="s">
        <v>5</v>
      </c>
      <c r="D158" s="286">
        <v>11</v>
      </c>
      <c r="E158" s="48"/>
      <c r="F158" s="35">
        <f>D158*E158</f>
        <v>0</v>
      </c>
    </row>
    <row r="159" spans="1:6" s="33" customFormat="1" ht="8.25">
      <c r="A159" s="50"/>
      <c r="B159" s="51"/>
      <c r="C159" s="42"/>
      <c r="D159" s="230"/>
      <c r="E159" s="43"/>
      <c r="F159" s="52"/>
    </row>
    <row r="160" spans="1:6" ht="25.5">
      <c r="A160" s="21" t="s">
        <v>35</v>
      </c>
      <c r="B160" s="435" t="s">
        <v>3</v>
      </c>
      <c r="E160" s="32"/>
      <c r="F160" s="19"/>
    </row>
    <row r="161" spans="1:6" s="1" customFormat="1" ht="38.25">
      <c r="A161" s="21"/>
      <c r="B161" s="436" t="s">
        <v>335</v>
      </c>
      <c r="C161" s="153"/>
      <c r="D161" s="292"/>
      <c r="E161" s="48"/>
      <c r="F161" s="49"/>
    </row>
    <row r="162" spans="1:6" s="1" customFormat="1" ht="51">
      <c r="A162" s="152"/>
      <c r="B162" s="47" t="s">
        <v>336</v>
      </c>
      <c r="C162" s="153"/>
      <c r="D162" s="292"/>
      <c r="E162" s="48"/>
      <c r="F162" s="49"/>
    </row>
    <row r="163" spans="1:6" s="1" customFormat="1" ht="14.25" customHeight="1">
      <c r="A163" s="152"/>
      <c r="B163" s="47" t="s">
        <v>155</v>
      </c>
      <c r="C163" s="153"/>
      <c r="D163" s="286"/>
      <c r="E163" s="48"/>
      <c r="F163" s="35"/>
    </row>
    <row r="164" spans="1:6" s="1" customFormat="1" ht="38.25">
      <c r="A164" s="152"/>
      <c r="B164" s="47" t="s">
        <v>52</v>
      </c>
      <c r="C164" s="153"/>
      <c r="D164" s="292"/>
      <c r="E164" s="48"/>
      <c r="F164" s="49"/>
    </row>
    <row r="165" spans="1:6" s="1" customFormat="1" ht="14.25" customHeight="1">
      <c r="A165" s="152"/>
      <c r="B165" s="47" t="s">
        <v>92</v>
      </c>
      <c r="C165" s="153"/>
      <c r="D165" s="286"/>
      <c r="E165" s="48"/>
      <c r="F165" s="35"/>
    </row>
    <row r="166" spans="1:6" s="1" customFormat="1" ht="14.25" customHeight="1">
      <c r="A166" s="427"/>
      <c r="B166" s="47" t="s">
        <v>338</v>
      </c>
      <c r="C166" s="153" t="s">
        <v>5</v>
      </c>
      <c r="D166" s="286">
        <v>11</v>
      </c>
      <c r="E166" s="48"/>
      <c r="F166" s="35">
        <f>D166*E166</f>
        <v>0</v>
      </c>
    </row>
    <row r="167" spans="1:6" s="1" customFormat="1" ht="14.25" customHeight="1">
      <c r="A167" s="427"/>
      <c r="B167" s="47" t="s">
        <v>339</v>
      </c>
      <c r="C167" s="153" t="s">
        <v>5</v>
      </c>
      <c r="D167" s="286">
        <v>1</v>
      </c>
      <c r="E167" s="48"/>
      <c r="F167" s="35">
        <f>D167*E167</f>
        <v>0</v>
      </c>
    </row>
    <row r="168" spans="1:6" s="33" customFormat="1" ht="8.25">
      <c r="A168" s="50"/>
      <c r="B168" s="51"/>
      <c r="C168" s="42"/>
      <c r="D168" s="230"/>
      <c r="E168" s="43"/>
      <c r="F168" s="52"/>
    </row>
    <row r="169" spans="1:6" ht="25.5">
      <c r="A169" s="21" t="s">
        <v>246</v>
      </c>
      <c r="B169" s="435" t="s">
        <v>340</v>
      </c>
      <c r="E169" s="32"/>
      <c r="F169" s="19"/>
    </row>
    <row r="170" spans="1:6" s="1" customFormat="1" ht="38.25">
      <c r="A170" s="21"/>
      <c r="B170" s="436" t="s">
        <v>341</v>
      </c>
      <c r="C170" s="153"/>
      <c r="D170" s="292"/>
      <c r="E170" s="48"/>
      <c r="F170" s="49"/>
    </row>
    <row r="171" spans="1:6" s="1" customFormat="1" ht="25.5">
      <c r="A171" s="152"/>
      <c r="B171" s="47" t="s">
        <v>342</v>
      </c>
      <c r="C171" s="153"/>
      <c r="D171" s="292"/>
      <c r="E171" s="48"/>
      <c r="F171" s="49"/>
    </row>
    <row r="172" spans="1:6" s="1" customFormat="1" ht="14.25" customHeight="1">
      <c r="A172" s="152"/>
      <c r="B172" s="47" t="s">
        <v>343</v>
      </c>
      <c r="C172" s="153"/>
      <c r="D172" s="286"/>
      <c r="E172" s="48"/>
      <c r="F172" s="35"/>
    </row>
    <row r="173" spans="1:6" s="1" customFormat="1" ht="38.25">
      <c r="A173" s="152"/>
      <c r="B173" s="47" t="s">
        <v>52</v>
      </c>
      <c r="C173" s="153"/>
      <c r="D173" s="292"/>
      <c r="E173" s="48"/>
      <c r="F173" s="49"/>
    </row>
    <row r="174" spans="1:6" s="1" customFormat="1" ht="14.25" customHeight="1">
      <c r="A174" s="152"/>
      <c r="B174" s="47" t="s">
        <v>92</v>
      </c>
      <c r="C174" s="153" t="s">
        <v>5</v>
      </c>
      <c r="D174" s="286">
        <v>9</v>
      </c>
      <c r="E174" s="48"/>
      <c r="F174" s="35">
        <f>D174*E174</f>
        <v>0</v>
      </c>
    </row>
    <row r="175" spans="1:6" s="87" customFormat="1" ht="6">
      <c r="A175" s="88"/>
      <c r="B175" s="89"/>
      <c r="C175" s="84"/>
      <c r="D175" s="293"/>
      <c r="E175" s="85"/>
      <c r="F175" s="86"/>
    </row>
    <row r="176" spans="1:6" ht="15">
      <c r="B176" s="202" t="s">
        <v>344</v>
      </c>
      <c r="C176" s="36"/>
      <c r="D176" s="291"/>
      <c r="E176" s="37"/>
      <c r="F176" s="38">
        <f>SUM(F153:F174)</f>
        <v>0</v>
      </c>
    </row>
    <row r="177" spans="1:6" s="33" customFormat="1" ht="8.25">
      <c r="A177" s="50"/>
      <c r="B177" s="51"/>
      <c r="C177" s="42"/>
      <c r="D177" s="230"/>
      <c r="E177" s="43"/>
      <c r="F177" s="52"/>
    </row>
    <row r="178" spans="1:6" s="326" customFormat="1">
      <c r="A178" s="30" t="s">
        <v>372</v>
      </c>
      <c r="B178" s="31" t="s">
        <v>29</v>
      </c>
      <c r="C178" s="24"/>
      <c r="D178" s="228"/>
      <c r="E178" s="34"/>
      <c r="F178" s="35"/>
    </row>
    <row r="179" spans="1:6" s="328" customFormat="1" ht="8.25">
      <c r="A179" s="437"/>
      <c r="B179" s="438"/>
      <c r="C179" s="439"/>
      <c r="D179" s="440"/>
      <c r="E179" s="441"/>
      <c r="F179" s="442"/>
    </row>
    <row r="180" spans="1:6" s="327" customFormat="1" ht="26.45" customHeight="1">
      <c r="A180" s="45" t="s">
        <v>23</v>
      </c>
      <c r="B180" s="426" t="s">
        <v>76</v>
      </c>
      <c r="C180" s="24"/>
      <c r="D180" s="228"/>
      <c r="E180" s="48"/>
      <c r="F180" s="35"/>
    </row>
    <row r="181" spans="1:6" s="327" customFormat="1" ht="76.5">
      <c r="A181" s="157"/>
      <c r="B181" s="151" t="s">
        <v>117</v>
      </c>
      <c r="C181" s="24" t="s">
        <v>5</v>
      </c>
      <c r="D181" s="228">
        <v>1</v>
      </c>
      <c r="E181" s="48"/>
      <c r="F181" s="35">
        <f>D181*E181</f>
        <v>0</v>
      </c>
    </row>
    <row r="182" spans="1:6" s="328" customFormat="1" ht="8.25">
      <c r="A182" s="437"/>
      <c r="B182" s="438"/>
      <c r="C182" s="197"/>
      <c r="D182" s="215"/>
      <c r="E182" s="443"/>
      <c r="F182" s="199"/>
    </row>
    <row r="183" spans="1:6" s="327" customFormat="1" ht="13.7" customHeight="1">
      <c r="A183" s="45" t="s">
        <v>24</v>
      </c>
      <c r="B183" s="426" t="s">
        <v>77</v>
      </c>
      <c r="C183" s="24"/>
      <c r="D183" s="228"/>
      <c r="E183" s="48"/>
      <c r="F183" s="35"/>
    </row>
    <row r="184" spans="1:6" s="327" customFormat="1" ht="89.25">
      <c r="A184" s="157"/>
      <c r="B184" s="151" t="s">
        <v>345</v>
      </c>
      <c r="C184" s="24" t="s">
        <v>5</v>
      </c>
      <c r="D184" s="228">
        <v>1</v>
      </c>
      <c r="E184" s="48"/>
      <c r="F184" s="35">
        <f>D184*E184</f>
        <v>0</v>
      </c>
    </row>
    <row r="185" spans="1:6" s="328" customFormat="1" ht="8.25">
      <c r="A185" s="437"/>
      <c r="B185" s="438"/>
      <c r="C185" s="197"/>
      <c r="D185" s="215"/>
      <c r="E185" s="443"/>
      <c r="F185" s="199"/>
    </row>
    <row r="186" spans="1:6" s="327" customFormat="1" ht="25.5">
      <c r="A186" s="45" t="s">
        <v>30</v>
      </c>
      <c r="B186" s="426" t="s">
        <v>346</v>
      </c>
      <c r="C186" s="24"/>
      <c r="D186" s="228"/>
      <c r="E186" s="48"/>
      <c r="F186" s="35"/>
    </row>
    <row r="187" spans="1:6" s="327" customFormat="1" ht="76.5">
      <c r="A187" s="157"/>
      <c r="B187" s="151" t="s">
        <v>347</v>
      </c>
      <c r="C187" s="24" t="s">
        <v>5</v>
      </c>
      <c r="D187" s="228">
        <v>1</v>
      </c>
      <c r="E187" s="48"/>
      <c r="F187" s="35">
        <f>D187*E187</f>
        <v>0</v>
      </c>
    </row>
    <row r="188" spans="1:6" s="328" customFormat="1" ht="8.25">
      <c r="A188" s="437"/>
      <c r="B188" s="438"/>
      <c r="C188" s="197"/>
      <c r="D188" s="215"/>
      <c r="E188" s="443"/>
      <c r="F188" s="199"/>
    </row>
    <row r="189" spans="1:6" s="327" customFormat="1" ht="25.5">
      <c r="A189" s="45" t="s">
        <v>31</v>
      </c>
      <c r="B189" s="426" t="s">
        <v>421</v>
      </c>
      <c r="C189" s="24"/>
      <c r="D189" s="228"/>
      <c r="E189" s="48"/>
      <c r="F189" s="35"/>
    </row>
    <row r="190" spans="1:6" s="327" customFormat="1" ht="63.75">
      <c r="A190" s="157"/>
      <c r="B190" s="46" t="s">
        <v>422</v>
      </c>
      <c r="C190" s="44"/>
      <c r="D190" s="444"/>
      <c r="E190" s="44"/>
      <c r="F190" s="44"/>
    </row>
    <row r="191" spans="1:6" s="327" customFormat="1" ht="25.5">
      <c r="A191" s="157"/>
      <c r="B191" s="151" t="s">
        <v>348</v>
      </c>
      <c r="C191" s="24"/>
      <c r="D191" s="228"/>
      <c r="E191" s="48"/>
      <c r="F191" s="35"/>
    </row>
    <row r="192" spans="1:6" s="327" customFormat="1" ht="38.25">
      <c r="A192" s="157"/>
      <c r="B192" s="151" t="s">
        <v>351</v>
      </c>
      <c r="C192" s="24" t="s">
        <v>5</v>
      </c>
      <c r="D192" s="228">
        <v>1</v>
      </c>
      <c r="E192" s="48"/>
      <c r="F192" s="35">
        <f>D192*E192</f>
        <v>0</v>
      </c>
    </row>
    <row r="193" spans="1:6" s="328" customFormat="1" ht="8.25">
      <c r="A193" s="437"/>
      <c r="B193" s="438"/>
      <c r="C193" s="197"/>
      <c r="D193" s="215"/>
      <c r="E193" s="443"/>
      <c r="F193" s="199"/>
    </row>
    <row r="194" spans="1:6" s="327" customFormat="1" ht="27.75" customHeight="1">
      <c r="A194" s="45" t="s">
        <v>293</v>
      </c>
      <c r="B194" s="426" t="s">
        <v>349</v>
      </c>
      <c r="C194" s="24"/>
      <c r="D194" s="228"/>
      <c r="E194" s="48"/>
      <c r="F194" s="35"/>
    </row>
    <row r="195" spans="1:6" s="327" customFormat="1" ht="63.75">
      <c r="A195" s="157"/>
      <c r="B195" s="46" t="s">
        <v>350</v>
      </c>
      <c r="C195" s="44"/>
      <c r="D195" s="444"/>
      <c r="E195" s="44"/>
      <c r="F195" s="44"/>
    </row>
    <row r="196" spans="1:6" s="327" customFormat="1" ht="38.25">
      <c r="A196" s="157"/>
      <c r="B196" s="151" t="s">
        <v>351</v>
      </c>
      <c r="C196" s="24" t="s">
        <v>5</v>
      </c>
      <c r="D196" s="228">
        <v>1</v>
      </c>
      <c r="E196" s="48"/>
      <c r="F196" s="35">
        <f>D196*E196</f>
        <v>0</v>
      </c>
    </row>
    <row r="197" spans="1:6" s="328" customFormat="1" ht="8.25">
      <c r="A197" s="437"/>
      <c r="B197" s="438"/>
      <c r="C197" s="197"/>
      <c r="D197" s="215"/>
      <c r="E197" s="443"/>
      <c r="F197" s="199"/>
    </row>
    <row r="198" spans="1:6" s="327" customFormat="1">
      <c r="A198" s="45" t="s">
        <v>294</v>
      </c>
      <c r="B198" s="150" t="s">
        <v>78</v>
      </c>
      <c r="C198" s="24"/>
      <c r="D198" s="228"/>
      <c r="E198" s="48"/>
      <c r="F198" s="35"/>
    </row>
    <row r="199" spans="1:6" s="327" customFormat="1" ht="76.5">
      <c r="A199" s="157"/>
      <c r="B199" s="151" t="s">
        <v>150</v>
      </c>
      <c r="C199" s="24" t="s">
        <v>5</v>
      </c>
      <c r="D199" s="228">
        <v>1</v>
      </c>
      <c r="E199" s="48"/>
      <c r="F199" s="35">
        <f>D199*E199</f>
        <v>0</v>
      </c>
    </row>
    <row r="200" spans="1:6" s="212" customFormat="1" ht="6">
      <c r="A200" s="445"/>
      <c r="B200" s="446"/>
      <c r="C200" s="84"/>
      <c r="D200" s="421"/>
      <c r="E200" s="211"/>
      <c r="F200" s="86"/>
    </row>
    <row r="201" spans="1:6" ht="15.75">
      <c r="B201" s="202" t="s">
        <v>352</v>
      </c>
      <c r="C201" s="56"/>
      <c r="D201" s="447"/>
      <c r="E201" s="57"/>
      <c r="F201" s="38">
        <f>SUM(F179:F199)</f>
        <v>0</v>
      </c>
    </row>
    <row r="202" spans="1:6">
      <c r="B202" s="46"/>
      <c r="E202" s="58"/>
      <c r="F202" s="23"/>
    </row>
    <row r="203" spans="1:6" s="16" customFormat="1" ht="14.25">
      <c r="A203" s="60"/>
      <c r="B203" s="61"/>
      <c r="C203" s="62"/>
      <c r="D203" s="232"/>
      <c r="E203" s="63"/>
      <c r="F203" s="64"/>
    </row>
    <row r="204" spans="1:6" s="16" customFormat="1" ht="14.25">
      <c r="A204" s="65"/>
      <c r="B204" s="489" t="s">
        <v>97</v>
      </c>
      <c r="C204" s="490"/>
      <c r="D204" s="490"/>
      <c r="E204" s="490"/>
      <c r="F204" s="490"/>
    </row>
    <row r="205" spans="1:6" s="16" customFormat="1" ht="14.25">
      <c r="A205" s="65"/>
      <c r="B205" s="66"/>
      <c r="C205" s="67"/>
      <c r="D205" s="233"/>
      <c r="E205" s="68"/>
      <c r="F205" s="69"/>
    </row>
    <row r="206" spans="1:6" s="16" customFormat="1" ht="15">
      <c r="A206" s="70" t="s">
        <v>12</v>
      </c>
      <c r="B206" s="71" t="s">
        <v>285</v>
      </c>
      <c r="C206" s="67"/>
      <c r="D206" s="233"/>
      <c r="E206" s="72"/>
      <c r="F206" s="73">
        <f>F35</f>
        <v>0</v>
      </c>
    </row>
    <row r="207" spans="1:6" s="16" customFormat="1" ht="15">
      <c r="A207" s="70" t="s">
        <v>13</v>
      </c>
      <c r="B207" s="71" t="s">
        <v>159</v>
      </c>
      <c r="C207" s="74"/>
      <c r="D207" s="234"/>
      <c r="E207" s="68"/>
      <c r="F207" s="73">
        <f>F99</f>
        <v>0</v>
      </c>
    </row>
    <row r="208" spans="1:6" s="16" customFormat="1" ht="15">
      <c r="A208" s="70" t="s">
        <v>19</v>
      </c>
      <c r="B208" s="71" t="s">
        <v>160</v>
      </c>
      <c r="C208" s="74"/>
      <c r="D208" s="234"/>
      <c r="E208" s="68"/>
      <c r="F208" s="73">
        <f>F146</f>
        <v>0</v>
      </c>
    </row>
    <row r="209" spans="1:6" s="16" customFormat="1" ht="15">
      <c r="A209" s="70" t="s">
        <v>21</v>
      </c>
      <c r="B209" s="71" t="s">
        <v>66</v>
      </c>
      <c r="C209" s="74"/>
      <c r="D209" s="234"/>
      <c r="E209" s="68"/>
      <c r="F209" s="73">
        <f>F176</f>
        <v>0</v>
      </c>
    </row>
    <row r="210" spans="1:6" s="16" customFormat="1" ht="15">
      <c r="A210" s="70" t="s">
        <v>22</v>
      </c>
      <c r="B210" s="71" t="s">
        <v>29</v>
      </c>
      <c r="C210" s="74"/>
      <c r="D210" s="234"/>
      <c r="E210" s="68"/>
      <c r="F210" s="73">
        <f>F201</f>
        <v>0</v>
      </c>
    </row>
    <row r="211" spans="1:6" s="212" customFormat="1" ht="6.75" thickBot="1">
      <c r="A211" s="218"/>
      <c r="B211" s="219"/>
      <c r="C211" s="220"/>
      <c r="D211" s="235"/>
      <c r="E211" s="221"/>
      <c r="F211" s="222"/>
    </row>
    <row r="212" spans="1:6" s="44" customFormat="1">
      <c r="A212" s="45" t="s">
        <v>115</v>
      </c>
      <c r="B212" s="223"/>
      <c r="C212" s="224"/>
      <c r="D212" s="236"/>
      <c r="E212" s="156"/>
      <c r="F212" s="225"/>
    </row>
    <row r="213" spans="1:6" s="16" customFormat="1" ht="15">
      <c r="A213" s="65"/>
      <c r="B213" s="76" t="s">
        <v>102</v>
      </c>
      <c r="C213" s="77"/>
      <c r="D213" s="237"/>
      <c r="E213" s="77"/>
      <c r="F213" s="77">
        <f>SUM(F206:F210)</f>
        <v>0</v>
      </c>
    </row>
    <row r="214" spans="1:6" s="16" customFormat="1" ht="15">
      <c r="A214" s="65"/>
      <c r="B214" s="76" t="s">
        <v>103</v>
      </c>
      <c r="C214" s="77"/>
      <c r="D214" s="237"/>
      <c r="E214" s="217"/>
      <c r="F214" s="329">
        <f>F213*0.25</f>
        <v>0</v>
      </c>
    </row>
    <row r="215" spans="1:6" s="16" customFormat="1" ht="15">
      <c r="A215" s="65"/>
      <c r="B215" s="78" t="s">
        <v>104</v>
      </c>
      <c r="C215" s="79"/>
      <c r="D215" s="238"/>
      <c r="E215" s="216"/>
      <c r="F215" s="329">
        <f>F214+F213</f>
        <v>0</v>
      </c>
    </row>
    <row r="216" spans="1:6" s="16" customFormat="1" ht="14.25">
      <c r="A216" s="80"/>
      <c r="B216" s="81"/>
      <c r="C216" s="74"/>
      <c r="D216" s="234"/>
      <c r="E216" s="68"/>
      <c r="F216" s="83"/>
    </row>
    <row r="217" spans="1:6" s="16" customFormat="1" ht="14.25">
      <c r="A217" s="60"/>
      <c r="B217" s="61"/>
      <c r="C217" s="62"/>
      <c r="D217" s="232"/>
      <c r="E217" s="63"/>
      <c r="F217" s="64"/>
    </row>
    <row r="219" spans="1:6" s="1" customFormat="1" ht="15">
      <c r="A219" s="21"/>
      <c r="B219" s="59"/>
      <c r="C219" s="24"/>
      <c r="D219" s="228"/>
      <c r="E219" s="34"/>
      <c r="F219" s="25"/>
    </row>
  </sheetData>
  <mergeCells count="2">
    <mergeCell ref="C3:F3"/>
    <mergeCell ref="B204:F204"/>
  </mergeCells>
  <phoneticPr fontId="21" type="noConversion"/>
  <pageMargins left="0.74803149606299213" right="0.74803149606299213" top="0.39370078740157483" bottom="0.98425196850393704" header="0.51181102362204722" footer="0.51181102362204722"/>
  <pageSetup paperSize="9" scale="97" firstPageNumber="15" orientation="portrait" useFirstPageNumber="1" verticalDpi="4294967293" r:id="rId1"/>
  <headerFooter alignWithMargins="0">
    <oddFooter>&amp;L&amp;8       oznaka projekta: 072307&amp;C&amp;8                               PREUREĐENJE SANITARNIH ČVOROVA - OŠ "ĐURO ESTER" - 1. dio&amp;R&amp;8&amp;P</oddFooter>
  </headerFooter>
  <rowBreaks count="9" manualBreakCount="9">
    <brk id="19" max="5" man="1"/>
    <brk id="42" max="5" man="1"/>
    <brk id="64" max="5" man="1"/>
    <brk id="86" max="5" man="1"/>
    <brk id="108" max="5" man="1"/>
    <brk id="147" max="5" man="1"/>
    <brk id="159" max="5" man="1"/>
    <brk id="177" max="5" man="1"/>
    <brk id="197"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view="pageLayout" topLeftCell="A28" zoomScaleNormal="100" zoomScaleSheetLayoutView="100" workbookViewId="0">
      <selection activeCell="E16" sqref="E16"/>
    </sheetView>
  </sheetViews>
  <sheetFormatPr defaultColWidth="8.85546875" defaultRowHeight="12.75"/>
  <cols>
    <col min="1" max="1" width="5.5703125" style="21" customWidth="1"/>
    <col min="2" max="2" width="45" style="59" customWidth="1"/>
    <col min="3" max="3" width="7.5703125" style="24" customWidth="1"/>
    <col min="4" max="4" width="6.140625" style="302" customWidth="1"/>
    <col min="5" max="5" width="10.7109375" style="34" customWidth="1"/>
    <col min="6" max="6" width="12.42578125" style="25" customWidth="1"/>
    <col min="7" max="16384" width="8.85546875" style="23"/>
  </cols>
  <sheetData>
    <row r="1" spans="1:6">
      <c r="A1" s="2"/>
      <c r="B1" s="3"/>
      <c r="C1" s="4"/>
      <c r="D1" s="301"/>
      <c r="E1" s="5"/>
      <c r="F1" s="6"/>
    </row>
    <row r="2" spans="1:6">
      <c r="A2" s="2"/>
      <c r="B2" s="3"/>
      <c r="C2" s="4"/>
      <c r="D2" s="301"/>
      <c r="E2" s="5"/>
      <c r="F2" s="6"/>
    </row>
    <row r="3" spans="1:6">
      <c r="A3" s="7"/>
      <c r="B3" s="22" t="s">
        <v>41</v>
      </c>
      <c r="C3" s="480" t="s">
        <v>37</v>
      </c>
      <c r="D3" s="480"/>
      <c r="E3" s="480"/>
      <c r="F3" s="480"/>
    </row>
    <row r="4" spans="1:6">
      <c r="B4" s="20" t="s">
        <v>354</v>
      </c>
      <c r="E4" s="25"/>
    </row>
    <row r="5" spans="1:6" ht="26.1" customHeight="1">
      <c r="A5" s="26" t="s">
        <v>6</v>
      </c>
      <c r="B5" s="27" t="s">
        <v>7</v>
      </c>
      <c r="C5" s="26" t="s">
        <v>10</v>
      </c>
      <c r="D5" s="303" t="s">
        <v>8</v>
      </c>
      <c r="E5" s="28" t="s">
        <v>11</v>
      </c>
      <c r="F5" s="29" t="s">
        <v>9</v>
      </c>
    </row>
    <row r="6" spans="1:6" s="15" customFormat="1" ht="11.25">
      <c r="A6" s="2"/>
      <c r="B6" s="3"/>
      <c r="C6" s="4"/>
      <c r="D6" s="301"/>
      <c r="E6" s="5"/>
      <c r="F6" s="6"/>
    </row>
    <row r="7" spans="1:6" s="1" customFormat="1" ht="89.25">
      <c r="A7" s="448"/>
      <c r="B7" s="46" t="s">
        <v>441</v>
      </c>
      <c r="C7" s="24"/>
      <c r="D7" s="302"/>
      <c r="E7" s="147"/>
      <c r="F7" s="147"/>
    </row>
    <row r="8" spans="1:6" s="33" customFormat="1" ht="38.25">
      <c r="A8" s="50"/>
      <c r="B8" s="46" t="s">
        <v>278</v>
      </c>
      <c r="C8" s="42"/>
      <c r="D8" s="304"/>
      <c r="E8" s="148"/>
      <c r="F8" s="148"/>
    </row>
    <row r="9" spans="1:6" s="55" customFormat="1" ht="6.75">
      <c r="A9" s="449"/>
      <c r="B9" s="450"/>
      <c r="C9" s="431"/>
      <c r="D9" s="451"/>
      <c r="E9" s="433"/>
      <c r="F9" s="452"/>
    </row>
    <row r="10" spans="1:6" s="1" customFormat="1" ht="15">
      <c r="A10" s="30" t="s">
        <v>356</v>
      </c>
      <c r="B10" s="31" t="s">
        <v>379</v>
      </c>
      <c r="C10" s="24"/>
      <c r="D10" s="302"/>
      <c r="E10" s="147"/>
      <c r="F10" s="147"/>
    </row>
    <row r="11" spans="1:6" s="200" customFormat="1" ht="8.25">
      <c r="A11" s="419"/>
      <c r="B11" s="420"/>
      <c r="C11" s="197"/>
      <c r="D11" s="305"/>
      <c r="E11" s="214"/>
      <c r="F11" s="214"/>
    </row>
    <row r="12" spans="1:6" s="1" customFormat="1" ht="25.5">
      <c r="A12" s="21" t="s">
        <v>14</v>
      </c>
      <c r="B12" s="154" t="s">
        <v>375</v>
      </c>
      <c r="C12" s="24"/>
      <c r="D12" s="302"/>
      <c r="E12" s="147"/>
      <c r="F12" s="147"/>
    </row>
    <row r="13" spans="1:6" s="1" customFormat="1" ht="63.75">
      <c r="A13" s="21"/>
      <c r="B13" s="46" t="s">
        <v>355</v>
      </c>
      <c r="C13" s="24" t="s">
        <v>5</v>
      </c>
      <c r="D13" s="302">
        <v>1</v>
      </c>
      <c r="E13" s="34"/>
      <c r="F13" s="35">
        <f>D13*E13</f>
        <v>0</v>
      </c>
    </row>
    <row r="14" spans="1:6" s="200" customFormat="1" ht="8.25">
      <c r="A14" s="196"/>
      <c r="B14" s="209"/>
      <c r="C14" s="197"/>
      <c r="D14" s="305"/>
      <c r="E14" s="198"/>
      <c r="F14" s="199"/>
    </row>
    <row r="15" spans="1:6" s="1" customFormat="1" ht="15">
      <c r="A15" s="21" t="s">
        <v>191</v>
      </c>
      <c r="B15" s="491" t="s">
        <v>475</v>
      </c>
      <c r="C15" s="477"/>
      <c r="D15" s="302"/>
      <c r="E15" s="147"/>
      <c r="F15" s="147"/>
    </row>
    <row r="16" spans="1:6" s="1" customFormat="1" ht="63.75">
      <c r="A16" s="21"/>
      <c r="B16" s="46" t="s">
        <v>474</v>
      </c>
      <c r="C16" s="155" t="s">
        <v>20</v>
      </c>
      <c r="D16" s="302">
        <v>6</v>
      </c>
      <c r="E16" s="34"/>
      <c r="F16" s="35">
        <f>D16*E16</f>
        <v>0</v>
      </c>
    </row>
    <row r="17" spans="1:6" s="87" customFormat="1" ht="6">
      <c r="A17" s="88"/>
      <c r="B17" s="149"/>
      <c r="C17" s="84"/>
      <c r="D17" s="453"/>
      <c r="E17" s="85"/>
      <c r="F17" s="86"/>
    </row>
    <row r="18" spans="1:6" ht="15">
      <c r="B18" s="202" t="s">
        <v>357</v>
      </c>
      <c r="C18" s="36"/>
      <c r="D18" s="454"/>
      <c r="E18" s="37"/>
      <c r="F18" s="38">
        <f>SUM(F12:F17)</f>
        <v>0</v>
      </c>
    </row>
    <row r="19" spans="1:6" s="33" customFormat="1" ht="8.25">
      <c r="A19" s="50"/>
      <c r="B19" s="204"/>
      <c r="C19" s="42"/>
      <c r="D19" s="304"/>
      <c r="E19" s="205"/>
      <c r="F19" s="206"/>
    </row>
    <row r="20" spans="1:6">
      <c r="A20" s="30" t="s">
        <v>373</v>
      </c>
      <c r="B20" s="31" t="s">
        <v>361</v>
      </c>
      <c r="F20" s="35"/>
    </row>
    <row r="21" spans="1:6" s="200" customFormat="1" ht="8.25">
      <c r="A21" s="285"/>
      <c r="B21" s="209"/>
      <c r="C21" s="197"/>
      <c r="D21" s="305"/>
      <c r="E21" s="207"/>
    </row>
    <row r="22" spans="1:6" ht="15">
      <c r="A22" s="21" t="s">
        <v>0</v>
      </c>
      <c r="B22" s="150" t="s">
        <v>358</v>
      </c>
      <c r="E22" s="32"/>
      <c r="F22" s="19"/>
    </row>
    <row r="23" spans="1:6" ht="89.25">
      <c r="B23" s="151" t="s">
        <v>465</v>
      </c>
      <c r="E23" s="32"/>
      <c r="F23" s="19"/>
    </row>
    <row r="24" spans="1:6" s="1" customFormat="1" ht="51">
      <c r="A24" s="21"/>
      <c r="B24" s="47" t="s">
        <v>359</v>
      </c>
      <c r="C24" s="153"/>
      <c r="D24" s="455"/>
      <c r="E24" s="48"/>
      <c r="F24" s="49"/>
    </row>
    <row r="25" spans="1:6" s="1" customFormat="1" ht="38.25">
      <c r="A25" s="21"/>
      <c r="B25" s="47" t="s">
        <v>464</v>
      </c>
      <c r="C25" s="153"/>
      <c r="D25" s="455"/>
      <c r="E25" s="48"/>
      <c r="F25" s="49"/>
    </row>
    <row r="26" spans="1:6" s="1" customFormat="1" ht="25.5">
      <c r="A26" s="21"/>
      <c r="B26" s="47" t="s">
        <v>360</v>
      </c>
      <c r="C26" s="153" t="s">
        <v>20</v>
      </c>
      <c r="D26" s="455">
        <v>2</v>
      </c>
      <c r="E26" s="48"/>
      <c r="F26" s="35">
        <f>D26*E26</f>
        <v>0</v>
      </c>
    </row>
    <row r="27" spans="1:6" s="33" customFormat="1" ht="8.25">
      <c r="A27" s="50"/>
      <c r="B27" s="51"/>
      <c r="C27" s="42"/>
      <c r="D27" s="304"/>
      <c r="E27" s="43"/>
      <c r="F27" s="52"/>
    </row>
    <row r="28" spans="1:6" ht="25.5">
      <c r="A28" s="21" t="s">
        <v>15</v>
      </c>
      <c r="B28" s="150" t="s">
        <v>362</v>
      </c>
      <c r="E28" s="32"/>
      <c r="F28" s="19"/>
    </row>
    <row r="29" spans="1:6" ht="63.75">
      <c r="B29" s="151" t="s">
        <v>363</v>
      </c>
      <c r="E29" s="32"/>
      <c r="F29" s="19"/>
    </row>
    <row r="30" spans="1:6" s="1" customFormat="1" ht="89.25">
      <c r="A30" s="21"/>
      <c r="B30" s="47" t="s">
        <v>364</v>
      </c>
      <c r="C30" s="153" t="s">
        <v>5</v>
      </c>
      <c r="D30" s="455">
        <v>1</v>
      </c>
      <c r="E30" s="48"/>
      <c r="F30" s="49">
        <f>D30*E30</f>
        <v>0</v>
      </c>
    </row>
    <row r="31" spans="1:6" s="87" customFormat="1" ht="6">
      <c r="A31" s="88"/>
      <c r="B31" s="89"/>
      <c r="C31" s="84"/>
      <c r="D31" s="456"/>
      <c r="E31" s="85"/>
      <c r="F31" s="86"/>
    </row>
    <row r="32" spans="1:6" ht="15">
      <c r="B32" s="202" t="s">
        <v>393</v>
      </c>
      <c r="C32" s="36"/>
      <c r="D32" s="454"/>
      <c r="E32" s="37"/>
      <c r="F32" s="38">
        <f>SUM(F23:F30)</f>
        <v>0</v>
      </c>
    </row>
    <row r="33" spans="1:6" s="16" customFormat="1" ht="14.25">
      <c r="A33" s="60"/>
      <c r="B33" s="61"/>
      <c r="C33" s="62"/>
      <c r="D33" s="306"/>
      <c r="E33" s="63"/>
      <c r="F33" s="64"/>
    </row>
    <row r="34" spans="1:6" s="16" customFormat="1" ht="14.25">
      <c r="A34" s="65"/>
      <c r="B34" s="489" t="s">
        <v>374</v>
      </c>
      <c r="C34" s="490"/>
      <c r="D34" s="490"/>
      <c r="E34" s="490"/>
      <c r="F34" s="490"/>
    </row>
    <row r="35" spans="1:6" s="16" customFormat="1" ht="14.25">
      <c r="A35" s="65"/>
      <c r="B35" s="66"/>
      <c r="C35" s="67"/>
      <c r="D35" s="457"/>
      <c r="E35" s="68"/>
      <c r="F35" s="69"/>
    </row>
    <row r="36" spans="1:6" s="16" customFormat="1" ht="15">
      <c r="A36" s="70" t="s">
        <v>12</v>
      </c>
      <c r="B36" s="239" t="s">
        <v>379</v>
      </c>
      <c r="C36" s="240"/>
      <c r="D36" s="306"/>
      <c r="E36" s="72"/>
      <c r="F36" s="73">
        <f>F18</f>
        <v>0</v>
      </c>
    </row>
    <row r="37" spans="1:6" s="16" customFormat="1" ht="15">
      <c r="A37" s="70" t="s">
        <v>13</v>
      </c>
      <c r="B37" s="71" t="s">
        <v>361</v>
      </c>
      <c r="C37" s="74"/>
      <c r="D37" s="307"/>
      <c r="E37" s="68"/>
      <c r="F37" s="73">
        <f>F32</f>
        <v>0</v>
      </c>
    </row>
    <row r="38" spans="1:6" s="212" customFormat="1" ht="6.75" thickBot="1">
      <c r="A38" s="218"/>
      <c r="B38" s="219"/>
      <c r="C38" s="220"/>
      <c r="D38" s="458"/>
      <c r="E38" s="221"/>
      <c r="F38" s="222"/>
    </row>
    <row r="39" spans="1:6" s="44" customFormat="1">
      <c r="A39" s="45" t="s">
        <v>115</v>
      </c>
      <c r="B39" s="223"/>
      <c r="C39" s="224"/>
      <c r="D39" s="459"/>
      <c r="E39" s="156"/>
      <c r="F39" s="225"/>
    </row>
    <row r="40" spans="1:6" s="16" customFormat="1" ht="15">
      <c r="A40" s="65"/>
      <c r="B40" s="76" t="s">
        <v>102</v>
      </c>
      <c r="C40" s="77"/>
      <c r="D40" s="460"/>
      <c r="E40" s="77"/>
      <c r="F40" s="77">
        <f>SUM(F36:F37)</f>
        <v>0</v>
      </c>
    </row>
    <row r="41" spans="1:6" s="16" customFormat="1" ht="15">
      <c r="A41" s="65"/>
      <c r="B41" s="76" t="s">
        <v>103</v>
      </c>
      <c r="C41" s="77"/>
      <c r="D41" s="460"/>
      <c r="E41" s="217"/>
      <c r="F41" s="329">
        <f>F40*0.25</f>
        <v>0</v>
      </c>
    </row>
    <row r="42" spans="1:6" s="16" customFormat="1" ht="15">
      <c r="A42" s="65"/>
      <c r="B42" s="78" t="s">
        <v>104</v>
      </c>
      <c r="C42" s="79"/>
      <c r="D42" s="461"/>
      <c r="E42" s="216"/>
      <c r="F42" s="329">
        <f>F41+F40</f>
        <v>0</v>
      </c>
    </row>
    <row r="43" spans="1:6" s="16" customFormat="1" ht="14.25">
      <c r="A43" s="80"/>
      <c r="B43" s="81"/>
      <c r="C43" s="74"/>
      <c r="D43" s="307"/>
      <c r="E43" s="68"/>
      <c r="F43" s="83"/>
    </row>
    <row r="44" spans="1:6" s="16" customFormat="1" ht="14.25">
      <c r="A44" s="60"/>
      <c r="B44" s="61"/>
      <c r="C44" s="62"/>
      <c r="D44" s="306"/>
      <c r="E44" s="63"/>
      <c r="F44" s="64"/>
    </row>
    <row r="46" spans="1:6" s="1" customFormat="1" ht="15">
      <c r="A46" s="21"/>
      <c r="B46" s="59"/>
      <c r="C46" s="24"/>
      <c r="D46" s="302"/>
      <c r="E46" s="34"/>
      <c r="F46" s="25"/>
    </row>
  </sheetData>
  <mergeCells count="3">
    <mergeCell ref="C3:F3"/>
    <mergeCell ref="B34:F34"/>
    <mergeCell ref="B15:C15"/>
  </mergeCells>
  <pageMargins left="0.74803149606299213" right="0.74803149606299213" top="0.39370078740157483" bottom="0.98425196850393704" header="0.51181102362204722" footer="0.51181102362204722"/>
  <pageSetup paperSize="9" firstPageNumber="25" orientation="portrait" useFirstPageNumber="1" verticalDpi="4294967293" r:id="rId1"/>
  <headerFooter alignWithMargins="0">
    <oddFooter>&amp;L&amp;8       oznaka projekta: 072307&amp;C&amp;8                                       PREUREĐENJE SANITARNIH ČVOROVA - OŠ "ĐURO ESTER" - 1. dio&amp;R&amp;8&amp;P</oddFooter>
  </headerFooter>
  <rowBreaks count="1" manualBreakCount="1">
    <brk id="27"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9"/>
  <sheetViews>
    <sheetView view="pageLayout" topLeftCell="A35" zoomScaleNormal="100" zoomScaleSheetLayoutView="100" workbookViewId="0">
      <selection activeCell="E12" sqref="E12"/>
    </sheetView>
  </sheetViews>
  <sheetFormatPr defaultColWidth="8.85546875" defaultRowHeight="12.75"/>
  <cols>
    <col min="1" max="1" width="6.140625" style="21" customWidth="1"/>
    <col min="2" max="2" width="45" style="59" customWidth="1"/>
    <col min="3" max="3" width="7.5703125" style="24" customWidth="1"/>
    <col min="4" max="4" width="7.5703125" style="146" customWidth="1"/>
    <col min="5" max="5" width="9.28515625" style="34" customWidth="1"/>
    <col min="6" max="6" width="10.85546875" style="25" customWidth="1"/>
    <col min="7" max="16384" width="8.85546875" style="23"/>
  </cols>
  <sheetData>
    <row r="1" spans="1:6">
      <c r="A1" s="2"/>
      <c r="B1" s="3"/>
      <c r="C1" s="4"/>
      <c r="D1" s="308"/>
      <c r="E1" s="5"/>
      <c r="F1" s="6"/>
    </row>
    <row r="2" spans="1:6">
      <c r="A2" s="2"/>
      <c r="B2" s="3"/>
      <c r="C2" s="4"/>
      <c r="D2" s="308"/>
      <c r="E2" s="5"/>
      <c r="F2" s="6"/>
    </row>
    <row r="3" spans="1:6">
      <c r="A3" s="7"/>
      <c r="B3" s="22" t="s">
        <v>41</v>
      </c>
      <c r="C3" s="480" t="s">
        <v>37</v>
      </c>
      <c r="D3" s="480"/>
      <c r="E3" s="480"/>
      <c r="F3" s="480"/>
    </row>
    <row r="4" spans="1:6">
      <c r="B4" s="20" t="s">
        <v>376</v>
      </c>
      <c r="E4" s="25"/>
    </row>
    <row r="5" spans="1:6" ht="26.1" customHeight="1">
      <c r="A5" s="26" t="s">
        <v>6</v>
      </c>
      <c r="B5" s="27" t="s">
        <v>7</v>
      </c>
      <c r="C5" s="26" t="s">
        <v>10</v>
      </c>
      <c r="D5" s="28" t="s">
        <v>8</v>
      </c>
      <c r="E5" s="28" t="s">
        <v>11</v>
      </c>
      <c r="F5" s="29" t="s">
        <v>9</v>
      </c>
    </row>
    <row r="6" spans="1:6" s="15" customFormat="1" ht="11.25">
      <c r="A6" s="2"/>
      <c r="B6" s="3"/>
      <c r="C6" s="4"/>
      <c r="D6" s="308"/>
      <c r="E6" s="5"/>
      <c r="F6" s="6"/>
    </row>
    <row r="7" spans="1:6" s="1" customFormat="1" ht="15">
      <c r="A7" s="30" t="s">
        <v>377</v>
      </c>
      <c r="B7" s="31" t="s">
        <v>387</v>
      </c>
      <c r="C7" s="24"/>
      <c r="D7" s="146"/>
      <c r="E7" s="32"/>
      <c r="F7" s="147"/>
    </row>
    <row r="8" spans="1:6" s="33" customFormat="1" ht="8.25">
      <c r="A8" s="462"/>
      <c r="B8" s="463"/>
      <c r="C8" s="42"/>
      <c r="D8" s="464"/>
      <c r="E8" s="43"/>
      <c r="F8" s="148"/>
    </row>
    <row r="9" spans="1:6" s="33" customFormat="1" ht="51">
      <c r="A9" s="462"/>
      <c r="B9" s="46" t="s">
        <v>528</v>
      </c>
      <c r="C9" s="42"/>
      <c r="D9" s="464"/>
      <c r="E9" s="43"/>
      <c r="F9" s="148"/>
    </row>
    <row r="10" spans="1:6" s="87" customFormat="1" ht="6">
      <c r="A10" s="465"/>
      <c r="B10" s="149"/>
      <c r="C10" s="84"/>
      <c r="D10" s="309"/>
      <c r="E10" s="85"/>
      <c r="F10" s="422"/>
    </row>
    <row r="11" spans="1:6" s="1" customFormat="1" ht="25.5">
      <c r="A11" s="21" t="s">
        <v>14</v>
      </c>
      <c r="B11" s="154" t="s">
        <v>380</v>
      </c>
      <c r="C11" s="24"/>
      <c r="D11" s="228"/>
      <c r="E11" s="147"/>
      <c r="F11" s="147"/>
    </row>
    <row r="12" spans="1:6" s="1" customFormat="1" ht="114.75">
      <c r="A12" s="21"/>
      <c r="B12" s="46" t="s">
        <v>381</v>
      </c>
      <c r="C12" s="24" t="s">
        <v>5</v>
      </c>
      <c r="D12" s="228">
        <v>1</v>
      </c>
      <c r="E12" s="34"/>
      <c r="F12" s="35">
        <f>D12*E12</f>
        <v>0</v>
      </c>
    </row>
    <row r="13" spans="1:6" s="200" customFormat="1" ht="8.25">
      <c r="A13" s="196"/>
      <c r="B13" s="209"/>
      <c r="C13" s="197"/>
      <c r="D13" s="215"/>
      <c r="E13" s="198"/>
      <c r="F13" s="199"/>
    </row>
    <row r="14" spans="1:6" s="1" customFormat="1" ht="15">
      <c r="A14" s="21" t="s">
        <v>191</v>
      </c>
      <c r="B14" s="154" t="s">
        <v>382</v>
      </c>
      <c r="C14" s="24"/>
      <c r="D14" s="228"/>
      <c r="E14" s="147"/>
      <c r="F14" s="147"/>
    </row>
    <row r="15" spans="1:6" s="1" customFormat="1" ht="90.75" customHeight="1">
      <c r="A15" s="21"/>
      <c r="B15" s="46" t="s">
        <v>383</v>
      </c>
      <c r="C15" s="155" t="s">
        <v>20</v>
      </c>
      <c r="D15" s="228">
        <v>6</v>
      </c>
      <c r="E15" s="34"/>
      <c r="F15" s="35">
        <f>D15*E15</f>
        <v>0</v>
      </c>
    </row>
    <row r="16" spans="1:6" s="200" customFormat="1" ht="8.25">
      <c r="A16" s="196"/>
      <c r="B16" s="209"/>
      <c r="C16" s="197"/>
      <c r="D16" s="310"/>
      <c r="E16" s="198"/>
      <c r="F16" s="199"/>
    </row>
    <row r="17" spans="1:6" s="1" customFormat="1" ht="15">
      <c r="A17" s="21" t="s">
        <v>192</v>
      </c>
      <c r="B17" s="154" t="s">
        <v>396</v>
      </c>
      <c r="C17" s="24"/>
      <c r="D17" s="228"/>
      <c r="E17" s="147"/>
      <c r="F17" s="147"/>
    </row>
    <row r="18" spans="1:6" s="1" customFormat="1" ht="102">
      <c r="A18" s="21"/>
      <c r="B18" s="46" t="s">
        <v>386</v>
      </c>
      <c r="C18" s="155" t="s">
        <v>20</v>
      </c>
      <c r="D18" s="228">
        <v>16</v>
      </c>
      <c r="E18" s="34"/>
      <c r="F18" s="35">
        <f>D18*E18</f>
        <v>0</v>
      </c>
    </row>
    <row r="19" spans="1:6" s="200" customFormat="1" ht="8.25">
      <c r="A19" s="196"/>
      <c r="B19" s="209"/>
      <c r="C19" s="197"/>
      <c r="D19" s="310"/>
      <c r="E19" s="198"/>
      <c r="F19" s="199"/>
    </row>
    <row r="20" spans="1:6" s="1" customFormat="1" ht="15">
      <c r="A20" s="21" t="s">
        <v>193</v>
      </c>
      <c r="B20" s="154" t="s">
        <v>413</v>
      </c>
      <c r="C20" s="24"/>
      <c r="D20" s="228"/>
      <c r="E20" s="147"/>
      <c r="F20" s="147"/>
    </row>
    <row r="21" spans="1:6" s="1" customFormat="1" ht="76.5">
      <c r="A21" s="21"/>
      <c r="B21" s="46" t="s">
        <v>412</v>
      </c>
      <c r="C21" s="155" t="s">
        <v>20</v>
      </c>
      <c r="D21" s="228">
        <v>23</v>
      </c>
      <c r="E21" s="34"/>
      <c r="F21" s="35">
        <f>D21*E21</f>
        <v>0</v>
      </c>
    </row>
    <row r="22" spans="1:6" s="87" customFormat="1" ht="6">
      <c r="A22" s="88"/>
      <c r="B22" s="149"/>
      <c r="C22" s="84"/>
      <c r="D22" s="309"/>
      <c r="E22" s="85"/>
      <c r="F22" s="86"/>
    </row>
    <row r="23" spans="1:6" ht="15">
      <c r="B23" s="202" t="s">
        <v>384</v>
      </c>
      <c r="C23" s="36"/>
      <c r="D23" s="311"/>
      <c r="E23" s="37"/>
      <c r="F23" s="38">
        <f>SUM(F12:F21)</f>
        <v>0</v>
      </c>
    </row>
    <row r="24" spans="1:6" ht="15">
      <c r="B24" s="39"/>
      <c r="E24" s="40"/>
      <c r="F24" s="41"/>
    </row>
    <row r="25" spans="1:6">
      <c r="A25" s="30" t="s">
        <v>378</v>
      </c>
      <c r="B25" s="31" t="s">
        <v>385</v>
      </c>
      <c r="F25" s="35"/>
    </row>
    <row r="26" spans="1:6" s="33" customFormat="1" ht="8.25">
      <c r="A26" s="466"/>
      <c r="B26" s="467"/>
      <c r="C26" s="42"/>
      <c r="D26" s="464"/>
      <c r="E26" s="468"/>
    </row>
    <row r="27" spans="1:6" ht="15">
      <c r="A27" s="21" t="s">
        <v>0</v>
      </c>
      <c r="B27" s="154" t="s">
        <v>388</v>
      </c>
      <c r="E27" s="32"/>
      <c r="F27" s="19"/>
    </row>
    <row r="28" spans="1:6" ht="89.25">
      <c r="B28" s="151" t="s">
        <v>397</v>
      </c>
      <c r="C28" s="23"/>
      <c r="D28" s="469"/>
      <c r="E28" s="23"/>
      <c r="F28" s="23"/>
    </row>
    <row r="29" spans="1:6" ht="38.25">
      <c r="B29" s="151" t="s">
        <v>400</v>
      </c>
      <c r="C29" s="23"/>
      <c r="D29" s="469"/>
      <c r="E29" s="23"/>
      <c r="F29" s="23"/>
    </row>
    <row r="30" spans="1:6" s="44" customFormat="1" ht="38.25">
      <c r="A30" s="157"/>
      <c r="B30" s="151" t="s">
        <v>391</v>
      </c>
      <c r="D30" s="470"/>
    </row>
    <row r="31" spans="1:6" s="44" customFormat="1">
      <c r="A31" s="157" t="s">
        <v>1</v>
      </c>
      <c r="B31" s="151" t="s">
        <v>398</v>
      </c>
      <c r="C31" s="24" t="s">
        <v>20</v>
      </c>
      <c r="D31" s="228">
        <v>1</v>
      </c>
      <c r="E31" s="48"/>
      <c r="F31" s="35">
        <f>D31*E31</f>
        <v>0</v>
      </c>
    </row>
    <row r="32" spans="1:6" s="44" customFormat="1">
      <c r="A32" s="157" t="s">
        <v>2</v>
      </c>
      <c r="B32" s="151" t="s">
        <v>399</v>
      </c>
      <c r="C32" s="24" t="s">
        <v>20</v>
      </c>
      <c r="D32" s="228">
        <v>5</v>
      </c>
      <c r="E32" s="48"/>
      <c r="F32" s="35">
        <f>D32*E32</f>
        <v>0</v>
      </c>
    </row>
    <row r="33" spans="1:6" s="33" customFormat="1" ht="8.25">
      <c r="A33" s="50"/>
      <c r="B33" s="51"/>
      <c r="C33" s="42"/>
      <c r="D33" s="42"/>
      <c r="E33" s="43"/>
      <c r="F33" s="52"/>
    </row>
    <row r="34" spans="1:6" ht="15">
      <c r="A34" s="21" t="s">
        <v>15</v>
      </c>
      <c r="B34" s="150" t="s">
        <v>389</v>
      </c>
      <c r="E34" s="32"/>
      <c r="F34" s="19"/>
    </row>
    <row r="35" spans="1:6" ht="76.5">
      <c r="B35" s="151" t="s">
        <v>390</v>
      </c>
      <c r="E35" s="32"/>
      <c r="F35" s="19"/>
    </row>
    <row r="36" spans="1:6" s="44" customFormat="1" ht="38.25">
      <c r="A36" s="157"/>
      <c r="B36" s="151" t="s">
        <v>391</v>
      </c>
      <c r="D36" s="470"/>
    </row>
    <row r="37" spans="1:6" s="44" customFormat="1">
      <c r="A37" s="157" t="s">
        <v>107</v>
      </c>
      <c r="B37" s="151" t="s">
        <v>476</v>
      </c>
      <c r="C37" s="24" t="s">
        <v>20</v>
      </c>
      <c r="D37" s="228">
        <v>3</v>
      </c>
      <c r="E37" s="48"/>
      <c r="F37" s="35">
        <f>D37*E37</f>
        <v>0</v>
      </c>
    </row>
    <row r="38" spans="1:6" s="44" customFormat="1">
      <c r="A38" s="157" t="s">
        <v>108</v>
      </c>
      <c r="B38" s="151" t="s">
        <v>477</v>
      </c>
      <c r="C38" s="24" t="s">
        <v>20</v>
      </c>
      <c r="D38" s="228">
        <v>13</v>
      </c>
      <c r="E38" s="48"/>
      <c r="F38" s="35">
        <f>D38*E38</f>
        <v>0</v>
      </c>
    </row>
    <row r="39" spans="1:6" s="33" customFormat="1" ht="8.25">
      <c r="A39" s="50"/>
      <c r="B39" s="51"/>
      <c r="C39" s="42"/>
      <c r="D39" s="42"/>
      <c r="E39" s="43"/>
      <c r="F39" s="52"/>
    </row>
    <row r="40" spans="1:6" ht="15">
      <c r="A40" s="21" t="s">
        <v>16</v>
      </c>
      <c r="B40" s="150" t="s">
        <v>414</v>
      </c>
      <c r="E40" s="32"/>
      <c r="F40" s="19"/>
    </row>
    <row r="41" spans="1:6" ht="25.5">
      <c r="B41" s="151" t="s">
        <v>415</v>
      </c>
      <c r="E41" s="32"/>
      <c r="F41" s="19"/>
    </row>
    <row r="42" spans="1:6" s="44" customFormat="1" ht="38.25">
      <c r="A42" s="157"/>
      <c r="B42" s="151" t="s">
        <v>391</v>
      </c>
      <c r="C42" s="24" t="s">
        <v>20</v>
      </c>
      <c r="D42" s="228">
        <v>23</v>
      </c>
      <c r="E42" s="48"/>
      <c r="F42" s="35">
        <f>D42*E42</f>
        <v>0</v>
      </c>
    </row>
    <row r="43" spans="1:6" s="212" customFormat="1" ht="6">
      <c r="A43" s="241"/>
      <c r="B43" s="242"/>
      <c r="C43" s="84"/>
      <c r="D43" s="312"/>
      <c r="E43" s="211"/>
      <c r="F43" s="86"/>
    </row>
    <row r="44" spans="1:6" ht="15.75">
      <c r="B44" s="202" t="s">
        <v>392</v>
      </c>
      <c r="C44" s="56"/>
      <c r="D44" s="313"/>
      <c r="E44" s="57"/>
      <c r="F44" s="38">
        <f>SUM(F28:F37)</f>
        <v>0</v>
      </c>
    </row>
    <row r="45" spans="1:6">
      <c r="B45" s="46"/>
      <c r="E45" s="58"/>
      <c r="F45" s="23"/>
    </row>
    <row r="46" spans="1:6" s="16" customFormat="1" ht="14.25">
      <c r="A46" s="60"/>
      <c r="B46" s="61"/>
      <c r="C46" s="62"/>
      <c r="D46" s="314"/>
      <c r="E46" s="63"/>
      <c r="F46" s="64"/>
    </row>
    <row r="47" spans="1:6" s="16" customFormat="1" ht="14.25">
      <c r="A47" s="65"/>
      <c r="B47" s="489" t="s">
        <v>395</v>
      </c>
      <c r="C47" s="490"/>
      <c r="D47" s="490"/>
      <c r="E47" s="490"/>
      <c r="F47" s="490"/>
    </row>
    <row r="48" spans="1:6" s="16" customFormat="1" ht="14.25">
      <c r="A48" s="65"/>
      <c r="B48" s="66"/>
      <c r="C48" s="67"/>
      <c r="D48" s="315"/>
      <c r="E48" s="68"/>
      <c r="F48" s="69"/>
    </row>
    <row r="49" spans="1:6" s="16" customFormat="1" ht="15">
      <c r="A49" s="70" t="s">
        <v>12</v>
      </c>
      <c r="B49" s="239" t="s">
        <v>387</v>
      </c>
      <c r="C49" s="240"/>
      <c r="D49" s="316"/>
      <c r="E49" s="72"/>
      <c r="F49" s="73">
        <f>F23</f>
        <v>0</v>
      </c>
    </row>
    <row r="50" spans="1:6" s="16" customFormat="1" ht="15">
      <c r="A50" s="70" t="s">
        <v>13</v>
      </c>
      <c r="B50" s="71" t="s">
        <v>394</v>
      </c>
      <c r="C50" s="74"/>
      <c r="D50" s="317"/>
      <c r="E50" s="68"/>
      <c r="F50" s="73">
        <f>F44</f>
        <v>0</v>
      </c>
    </row>
    <row r="51" spans="1:6" s="212" customFormat="1" ht="6.75" thickBot="1">
      <c r="A51" s="218"/>
      <c r="B51" s="219"/>
      <c r="C51" s="220"/>
      <c r="D51" s="318"/>
      <c r="E51" s="221"/>
      <c r="F51" s="222"/>
    </row>
    <row r="52" spans="1:6" s="16" customFormat="1" ht="15">
      <c r="A52" s="65" t="s">
        <v>115</v>
      </c>
      <c r="B52" s="66"/>
      <c r="C52" s="74"/>
      <c r="D52" s="317"/>
      <c r="E52" s="68"/>
      <c r="F52" s="75"/>
    </row>
    <row r="53" spans="1:6" s="16" customFormat="1" ht="15">
      <c r="A53" s="65"/>
      <c r="B53" s="76" t="s">
        <v>102</v>
      </c>
      <c r="C53" s="77"/>
      <c r="D53" s="319"/>
      <c r="E53" s="494">
        <f>F49+F50</f>
        <v>0</v>
      </c>
      <c r="F53" s="495"/>
    </row>
    <row r="54" spans="1:6" s="16" customFormat="1" ht="15">
      <c r="A54" s="65"/>
      <c r="B54" s="76" t="s">
        <v>103</v>
      </c>
      <c r="C54" s="77"/>
      <c r="D54" s="237"/>
      <c r="E54" s="492">
        <f>E53*0.25</f>
        <v>0</v>
      </c>
      <c r="F54" s="493"/>
    </row>
    <row r="55" spans="1:6" s="16" customFormat="1" ht="15">
      <c r="A55" s="65"/>
      <c r="B55" s="78" t="s">
        <v>104</v>
      </c>
      <c r="C55" s="79"/>
      <c r="D55" s="238"/>
      <c r="E55" s="492">
        <f>E54+E53</f>
        <v>0</v>
      </c>
      <c r="F55" s="493"/>
    </row>
    <row r="56" spans="1:6" s="16" customFormat="1" ht="14.25">
      <c r="A56" s="80"/>
      <c r="B56" s="81"/>
      <c r="C56" s="74"/>
      <c r="D56" s="234"/>
      <c r="E56" s="68"/>
      <c r="F56" s="83"/>
    </row>
    <row r="57" spans="1:6" s="16" customFormat="1" ht="14.25">
      <c r="A57" s="60"/>
      <c r="B57" s="61"/>
      <c r="C57" s="62"/>
      <c r="D57" s="314"/>
      <c r="E57" s="63"/>
      <c r="F57" s="64"/>
    </row>
    <row r="59" spans="1:6" s="1" customFormat="1" ht="15">
      <c r="A59" s="21"/>
      <c r="B59" s="59"/>
      <c r="C59" s="24"/>
      <c r="D59" s="146"/>
      <c r="E59" s="34"/>
      <c r="F59" s="25"/>
    </row>
  </sheetData>
  <mergeCells count="5">
    <mergeCell ref="E55:F55"/>
    <mergeCell ref="C3:F3"/>
    <mergeCell ref="B47:F47"/>
    <mergeCell ref="E53:F53"/>
    <mergeCell ref="E54:F54"/>
  </mergeCells>
  <pageMargins left="0.74803149606299213" right="0.74803149606299213" top="0.39370078740157483" bottom="0.98425196850393704" header="0.51181102362204722" footer="0.51181102362204722"/>
  <pageSetup paperSize="9" firstPageNumber="27" orientation="portrait" useFirstPageNumber="1" verticalDpi="4294967293" r:id="rId1"/>
  <headerFooter alignWithMargins="0">
    <oddFooter>&amp;L&amp;8       oznaka projekta: 072307&amp;C&amp;8                              PREUREĐENJE SANITARNIH ČVOROVA - OŠ "ĐURO ESTER" - 1.dio&amp;R&amp;8&amp;P</oddFooter>
  </headerFooter>
  <rowBreaks count="1" manualBreakCount="1">
    <brk id="2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I54"/>
  <sheetViews>
    <sheetView view="pageLayout" topLeftCell="A17" zoomScale="90" zoomScaleNormal="100" zoomScaleSheetLayoutView="100" zoomScalePageLayoutView="90" workbookViewId="0">
      <selection activeCell="G20" sqref="G20"/>
    </sheetView>
  </sheetViews>
  <sheetFormatPr defaultRowHeight="14.25"/>
  <cols>
    <col min="1" max="1" width="5.42578125" style="93" customWidth="1"/>
    <col min="2" max="2" width="7.85546875" style="93" customWidth="1"/>
    <col min="3" max="4" width="9.140625" style="93" customWidth="1"/>
    <col min="5" max="5" width="6.5703125" style="93" customWidth="1"/>
    <col min="6" max="6" width="11" style="93" customWidth="1"/>
    <col min="7" max="7" width="16.85546875" style="93" customWidth="1"/>
    <col min="8" max="8" width="16" style="93" customWidth="1"/>
    <col min="9" max="9" width="20.5703125" style="93" hidden="1" customWidth="1"/>
    <col min="10" max="10" width="9.140625" style="93" hidden="1" customWidth="1"/>
    <col min="11" max="11" width="0.140625" style="93" hidden="1" customWidth="1"/>
    <col min="12" max="12" width="3.140625" style="93" hidden="1" customWidth="1"/>
    <col min="13" max="13" width="3.42578125" style="93" hidden="1" customWidth="1"/>
    <col min="14" max="16384" width="9.140625" style="93"/>
  </cols>
  <sheetData>
    <row r="1" spans="1:13">
      <c r="A1" s="243"/>
      <c r="B1" s="243"/>
      <c r="C1" s="243"/>
      <c r="D1" s="243"/>
      <c r="E1" s="243"/>
      <c r="F1" s="243"/>
      <c r="G1" s="243"/>
      <c r="H1" s="243"/>
      <c r="I1" s="243"/>
      <c r="J1" s="243"/>
      <c r="K1" s="243"/>
      <c r="L1" s="243"/>
      <c r="M1" s="243"/>
    </row>
    <row r="2" spans="1:13">
      <c r="A2" s="243"/>
      <c r="B2" s="243"/>
      <c r="C2" s="243"/>
      <c r="D2" s="243"/>
      <c r="E2" s="243"/>
      <c r="F2" s="243"/>
      <c r="G2" s="243"/>
      <c r="H2" s="243"/>
      <c r="I2" s="243"/>
      <c r="J2" s="243"/>
      <c r="K2" s="243"/>
      <c r="L2" s="243"/>
      <c r="M2" s="243"/>
    </row>
    <row r="3" spans="1:13" s="245" customFormat="1">
      <c r="A3" s="244"/>
      <c r="B3" s="244"/>
      <c r="C3" s="503" t="s">
        <v>26</v>
      </c>
      <c r="D3" s="503"/>
      <c r="E3" s="244"/>
      <c r="F3" s="504" t="s">
        <v>38</v>
      </c>
      <c r="G3" s="504"/>
      <c r="H3" s="504"/>
      <c r="I3" s="504"/>
      <c r="J3" s="244"/>
      <c r="K3" s="244"/>
      <c r="L3" s="244"/>
      <c r="M3" s="244"/>
    </row>
    <row r="4" spans="1:13">
      <c r="A4" s="243"/>
      <c r="B4" s="243"/>
      <c r="C4" s="243"/>
      <c r="D4" s="243"/>
      <c r="E4" s="243"/>
      <c r="F4" s="243"/>
      <c r="G4" s="243"/>
      <c r="H4" s="243"/>
      <c r="I4" s="243"/>
      <c r="J4" s="243"/>
      <c r="K4" s="243"/>
      <c r="L4" s="243"/>
      <c r="M4" s="243"/>
    </row>
    <row r="5" spans="1:13" ht="15">
      <c r="A5" s="246" t="s">
        <v>134</v>
      </c>
      <c r="B5" s="489" t="s">
        <v>274</v>
      </c>
      <c r="C5" s="489"/>
      <c r="D5" s="489"/>
      <c r="E5" s="489"/>
      <c r="F5" s="489"/>
      <c r="G5" s="489"/>
      <c r="H5" s="16"/>
      <c r="I5" s="16"/>
      <c r="J5" s="16"/>
      <c r="K5" s="16"/>
      <c r="L5" s="16"/>
      <c r="M5" s="16"/>
    </row>
    <row r="6" spans="1:13" s="200" customFormat="1" ht="8.25">
      <c r="A6" s="320"/>
      <c r="B6" s="321"/>
      <c r="C6" s="321"/>
      <c r="D6" s="321"/>
      <c r="E6" s="321"/>
      <c r="F6" s="321"/>
      <c r="G6" s="321"/>
      <c r="H6" s="210"/>
      <c r="I6" s="210"/>
      <c r="J6" s="210"/>
      <c r="K6" s="210"/>
      <c r="L6" s="210"/>
      <c r="M6" s="210"/>
    </row>
    <row r="7" spans="1:13">
      <c r="A7" s="247" t="s">
        <v>12</v>
      </c>
      <c r="B7" s="256" t="s">
        <v>187</v>
      </c>
      <c r="C7" s="256"/>
      <c r="D7" s="256"/>
      <c r="G7" s="16"/>
      <c r="H7" s="16">
        <f>'GRAĐEVINSKI RADOVI'!F216</f>
        <v>0</v>
      </c>
      <c r="I7" s="16">
        <f>SUM(H7)</f>
        <v>0</v>
      </c>
      <c r="J7" s="16"/>
      <c r="K7" s="16"/>
      <c r="L7" s="16"/>
      <c r="M7" s="16"/>
    </row>
    <row r="8" spans="1:13">
      <c r="A8" s="247" t="s">
        <v>13</v>
      </c>
      <c r="B8" s="505" t="s">
        <v>217</v>
      </c>
      <c r="C8" s="505"/>
      <c r="D8" s="505"/>
      <c r="E8" s="16"/>
      <c r="G8" s="16"/>
      <c r="H8" s="16">
        <f>'GRAĐEVINSKI RADOVI'!F217</f>
        <v>0</v>
      </c>
      <c r="I8" s="16">
        <f>SUM(H8)</f>
        <v>0</v>
      </c>
      <c r="J8" s="16"/>
      <c r="K8" s="16"/>
      <c r="L8" s="16"/>
      <c r="M8" s="16"/>
    </row>
    <row r="9" spans="1:13" ht="14.25" customHeight="1">
      <c r="A9" s="247" t="s">
        <v>19</v>
      </c>
      <c r="B9" s="256" t="s">
        <v>289</v>
      </c>
      <c r="C9" s="256"/>
      <c r="D9" s="256"/>
      <c r="E9" s="82"/>
      <c r="G9" s="16"/>
      <c r="H9" s="16">
        <f>'GRAĐEVINSKI RADOVI'!F218</f>
        <v>0</v>
      </c>
      <c r="I9" s="16">
        <f>SUM(H9)</f>
        <v>0</v>
      </c>
      <c r="J9" s="16"/>
      <c r="K9" s="16"/>
      <c r="L9" s="16"/>
      <c r="M9" s="16"/>
    </row>
    <row r="10" spans="1:13">
      <c r="A10" s="247" t="s">
        <v>21</v>
      </c>
      <c r="B10" s="505" t="s">
        <v>275</v>
      </c>
      <c r="C10" s="505"/>
      <c r="D10" s="505"/>
      <c r="E10" s="16"/>
      <c r="G10" s="16"/>
      <c r="H10" s="16">
        <f>'GRAĐEVINSKI RADOVI'!F219</f>
        <v>0</v>
      </c>
      <c r="I10" s="16">
        <f>SUM(H10)</f>
        <v>0</v>
      </c>
      <c r="J10" s="16"/>
      <c r="K10" s="16"/>
      <c r="L10" s="16"/>
      <c r="M10" s="16"/>
    </row>
    <row r="11" spans="1:13" ht="14.25" customHeight="1">
      <c r="A11" s="247" t="s">
        <v>22</v>
      </c>
      <c r="B11" s="256" t="s">
        <v>240</v>
      </c>
      <c r="C11" s="256"/>
      <c r="D11" s="256"/>
      <c r="E11" s="82"/>
      <c r="G11" s="16"/>
      <c r="H11" s="16">
        <f>'GRAĐEVINSKI RADOVI'!F220</f>
        <v>0</v>
      </c>
      <c r="I11" s="16">
        <f>SUM(H11)</f>
        <v>0</v>
      </c>
      <c r="J11" s="16"/>
      <c r="K11" s="16"/>
      <c r="L11" s="16"/>
      <c r="M11" s="16"/>
    </row>
    <row r="12" spans="1:13" ht="14.25" customHeight="1">
      <c r="A12" s="247" t="s">
        <v>36</v>
      </c>
      <c r="B12" s="256" t="s">
        <v>251</v>
      </c>
      <c r="C12" s="256"/>
      <c r="D12" s="256"/>
      <c r="E12" s="82"/>
      <c r="G12" s="16"/>
      <c r="H12" s="16">
        <f>'GRAĐEVINSKI RADOVI'!F221</f>
        <v>0</v>
      </c>
      <c r="I12" s="16"/>
      <c r="J12" s="16"/>
      <c r="K12" s="16"/>
      <c r="L12" s="16"/>
      <c r="M12" s="16"/>
    </row>
    <row r="13" spans="1:13">
      <c r="A13" s="247" t="s">
        <v>264</v>
      </c>
      <c r="B13" s="505" t="s">
        <v>256</v>
      </c>
      <c r="C13" s="505"/>
      <c r="D13" s="505"/>
      <c r="E13" s="506"/>
      <c r="F13" s="506"/>
      <c r="G13" s="16"/>
      <c r="H13" s="16">
        <f>'GRAĐEVINSKI RADOVI'!F222</f>
        <v>0</v>
      </c>
      <c r="I13" s="16">
        <f>SUM(H13)</f>
        <v>0</v>
      </c>
      <c r="J13" s="16"/>
      <c r="K13" s="16"/>
      <c r="L13" s="16"/>
      <c r="M13" s="16"/>
    </row>
    <row r="14" spans="1:13" ht="14.25" customHeight="1">
      <c r="A14" s="247" t="s">
        <v>298</v>
      </c>
      <c r="B14" s="256" t="s">
        <v>304</v>
      </c>
      <c r="C14" s="256"/>
      <c r="D14" s="256"/>
      <c r="E14" s="256"/>
      <c r="G14" s="16"/>
      <c r="H14" s="16">
        <f>'GRAĐEVINSKI RADOVI'!F223</f>
        <v>0</v>
      </c>
      <c r="I14" s="16">
        <f>SUM(H14)</f>
        <v>0</v>
      </c>
      <c r="J14" s="16"/>
      <c r="K14" s="16"/>
      <c r="L14" s="16"/>
      <c r="M14" s="16"/>
    </row>
    <row r="15" spans="1:13" s="195" customFormat="1" ht="6" thickBot="1">
      <c r="A15" s="257"/>
      <c r="B15" s="258"/>
      <c r="C15" s="258"/>
      <c r="D15" s="258"/>
      <c r="E15" s="258"/>
      <c r="F15" s="259"/>
      <c r="G15" s="260"/>
      <c r="H15" s="260"/>
      <c r="I15" s="261"/>
      <c r="J15" s="261"/>
      <c r="K15" s="261"/>
      <c r="L15" s="261"/>
      <c r="M15" s="261"/>
    </row>
    <row r="16" spans="1:13" ht="16.5" customHeight="1" thickTop="1">
      <c r="A16" s="247"/>
      <c r="B16" s="507" t="s">
        <v>403</v>
      </c>
      <c r="C16" s="507"/>
      <c r="D16" s="507"/>
      <c r="E16" s="507"/>
      <c r="F16" s="507"/>
      <c r="G16" s="507"/>
      <c r="H16" s="510">
        <f>SUM(H7:H14)</f>
        <v>0</v>
      </c>
      <c r="I16" s="511"/>
      <c r="J16" s="16"/>
      <c r="K16" s="16"/>
      <c r="L16" s="16"/>
      <c r="M16" s="16"/>
    </row>
    <row r="17" spans="1:13" s="23" customFormat="1" ht="12.75">
      <c r="A17" s="13"/>
      <c r="B17" s="13"/>
      <c r="C17" s="13"/>
      <c r="D17" s="13"/>
      <c r="E17" s="13"/>
      <c r="F17" s="13"/>
      <c r="G17" s="13"/>
      <c r="H17" s="13"/>
      <c r="I17" s="13"/>
      <c r="J17" s="13"/>
      <c r="K17" s="13"/>
      <c r="L17" s="13"/>
      <c r="M17" s="13"/>
    </row>
    <row r="18" spans="1:13" ht="15">
      <c r="A18" s="246" t="s">
        <v>401</v>
      </c>
      <c r="B18" s="489" t="s">
        <v>408</v>
      </c>
      <c r="C18" s="489"/>
      <c r="D18" s="489"/>
      <c r="E18" s="489"/>
      <c r="F18" s="489"/>
      <c r="G18" s="489"/>
      <c r="H18" s="509"/>
      <c r="I18" s="16"/>
      <c r="J18" s="16"/>
      <c r="K18" s="16"/>
      <c r="L18" s="16"/>
      <c r="M18" s="16"/>
    </row>
    <row r="19" spans="1:13" s="200" customFormat="1" ht="8.25">
      <c r="A19" s="320"/>
      <c r="B19" s="321"/>
      <c r="C19" s="321"/>
      <c r="D19" s="321"/>
      <c r="E19" s="321"/>
      <c r="F19" s="321"/>
      <c r="G19" s="321"/>
      <c r="H19" s="210"/>
      <c r="I19" s="210"/>
      <c r="J19" s="210"/>
      <c r="K19" s="210"/>
      <c r="L19" s="210"/>
      <c r="M19" s="210"/>
    </row>
    <row r="20" spans="1:13">
      <c r="A20" s="247" t="s">
        <v>12</v>
      </c>
      <c r="B20" s="256" t="s">
        <v>404</v>
      </c>
      <c r="C20" s="256"/>
      <c r="D20" s="256"/>
      <c r="E20" s="256"/>
      <c r="H20" s="93">
        <f>'INSTALACIJE ViO'!F206</f>
        <v>0</v>
      </c>
      <c r="I20" s="16"/>
      <c r="J20" s="16"/>
      <c r="K20" s="16"/>
      <c r="L20" s="16"/>
      <c r="M20" s="16"/>
    </row>
    <row r="21" spans="1:13" ht="14.25" customHeight="1">
      <c r="A21" s="247" t="s">
        <v>13</v>
      </c>
      <c r="B21" s="256" t="s">
        <v>159</v>
      </c>
      <c r="C21" s="256"/>
      <c r="D21" s="256"/>
      <c r="E21" s="16"/>
      <c r="G21" s="16"/>
      <c r="H21" s="16">
        <f>'INSTALACIJE ViO'!F207</f>
        <v>0</v>
      </c>
      <c r="I21" s="16"/>
      <c r="J21" s="16"/>
      <c r="K21" s="16"/>
      <c r="L21" s="16"/>
      <c r="M21" s="16"/>
    </row>
    <row r="22" spans="1:13" ht="14.25" customHeight="1">
      <c r="A22" s="247" t="s">
        <v>19</v>
      </c>
      <c r="B22" s="256" t="s">
        <v>160</v>
      </c>
      <c r="C22" s="256"/>
      <c r="D22" s="256"/>
      <c r="E22" s="82"/>
      <c r="G22" s="16"/>
      <c r="H22" s="16">
        <f>'INSTALACIJE ViO'!F208</f>
        <v>0</v>
      </c>
      <c r="I22" s="16"/>
      <c r="J22" s="16"/>
      <c r="K22" s="16"/>
      <c r="L22" s="16"/>
      <c r="M22" s="16"/>
    </row>
    <row r="23" spans="1:13">
      <c r="A23" s="247" t="s">
        <v>21</v>
      </c>
      <c r="B23" s="508" t="s">
        <v>66</v>
      </c>
      <c r="C23" s="508"/>
      <c r="D23" s="508"/>
      <c r="E23" s="508"/>
      <c r="F23" s="500"/>
      <c r="G23" s="16"/>
      <c r="H23" s="16">
        <f>'INSTALACIJE ViO'!F209</f>
        <v>0</v>
      </c>
      <c r="I23" s="16"/>
      <c r="J23" s="16"/>
      <c r="K23" s="16"/>
      <c r="L23" s="16"/>
      <c r="M23" s="16"/>
    </row>
    <row r="24" spans="1:13">
      <c r="A24" s="247" t="s">
        <v>22</v>
      </c>
      <c r="B24" s="505" t="s">
        <v>29</v>
      </c>
      <c r="C24" s="505"/>
      <c r="D24" s="505"/>
      <c r="E24" s="505"/>
      <c r="G24" s="16"/>
      <c r="H24" s="16">
        <f>'INSTALACIJE ViO'!F210</f>
        <v>0</v>
      </c>
      <c r="I24" s="16"/>
      <c r="J24" s="16"/>
      <c r="K24" s="16"/>
      <c r="L24" s="16"/>
      <c r="M24" s="16"/>
    </row>
    <row r="25" spans="1:13" s="195" customFormat="1" ht="6" thickBot="1">
      <c r="A25" s="257"/>
      <c r="B25" s="258"/>
      <c r="C25" s="258"/>
      <c r="D25" s="258"/>
      <c r="E25" s="258"/>
      <c r="F25" s="259"/>
      <c r="G25" s="260"/>
      <c r="H25" s="260"/>
      <c r="I25" s="261"/>
      <c r="J25" s="261"/>
      <c r="K25" s="261"/>
      <c r="L25" s="261"/>
      <c r="M25" s="261"/>
    </row>
    <row r="26" spans="1:13" ht="16.5" customHeight="1" thickTop="1">
      <c r="A26" s="247"/>
      <c r="B26" s="507" t="s">
        <v>440</v>
      </c>
      <c r="C26" s="507"/>
      <c r="D26" s="507"/>
      <c r="E26" s="507"/>
      <c r="F26" s="507"/>
      <c r="G26" s="507"/>
      <c r="H26" s="248">
        <f>SUM(H20:H24)</f>
        <v>0</v>
      </c>
      <c r="I26" s="16"/>
      <c r="J26" s="16"/>
      <c r="K26" s="16"/>
      <c r="L26" s="16"/>
      <c r="M26" s="16"/>
    </row>
    <row r="27" spans="1:13" s="23" customFormat="1" ht="12.75">
      <c r="A27" s="262"/>
      <c r="B27" s="223"/>
      <c r="C27" s="223"/>
      <c r="D27" s="223"/>
      <c r="E27" s="223"/>
      <c r="F27" s="223"/>
      <c r="G27" s="223"/>
      <c r="H27" s="263"/>
      <c r="I27" s="44"/>
      <c r="J27" s="44"/>
      <c r="K27" s="44"/>
      <c r="L27" s="44"/>
      <c r="M27" s="44"/>
    </row>
    <row r="28" spans="1:13" ht="15">
      <c r="A28" s="246" t="s">
        <v>402</v>
      </c>
      <c r="B28" s="489" t="s">
        <v>409</v>
      </c>
      <c r="C28" s="489"/>
      <c r="D28" s="489"/>
      <c r="E28" s="489"/>
      <c r="F28" s="489"/>
      <c r="G28" s="489"/>
      <c r="H28" s="509"/>
      <c r="I28" s="16"/>
      <c r="J28" s="16"/>
      <c r="K28" s="16"/>
      <c r="L28" s="16"/>
      <c r="M28" s="16"/>
    </row>
    <row r="29" spans="1:13" s="200" customFormat="1" ht="8.25">
      <c r="A29" s="320"/>
      <c r="B29" s="321"/>
      <c r="C29" s="321"/>
      <c r="D29" s="321"/>
      <c r="E29" s="321"/>
      <c r="F29" s="321"/>
      <c r="G29" s="321"/>
      <c r="H29" s="210"/>
      <c r="I29" s="210"/>
      <c r="J29" s="210"/>
      <c r="K29" s="210"/>
      <c r="L29" s="210"/>
      <c r="M29" s="210"/>
    </row>
    <row r="30" spans="1:13" ht="14.25" customHeight="1">
      <c r="A30" s="247" t="s">
        <v>12</v>
      </c>
      <c r="B30" s="256" t="s">
        <v>379</v>
      </c>
      <c r="C30" s="256"/>
      <c r="D30" s="256"/>
      <c r="E30" s="256"/>
      <c r="H30" s="93">
        <f>'STROJARSKE INST.'!F36</f>
        <v>0</v>
      </c>
      <c r="I30" s="16"/>
      <c r="J30" s="16"/>
      <c r="K30" s="16"/>
      <c r="L30" s="16"/>
      <c r="M30" s="16"/>
    </row>
    <row r="31" spans="1:13">
      <c r="A31" s="247" t="s">
        <v>13</v>
      </c>
      <c r="B31" s="505" t="s">
        <v>361</v>
      </c>
      <c r="C31" s="505"/>
      <c r="D31" s="505"/>
      <c r="E31" s="506"/>
      <c r="F31" s="506"/>
      <c r="G31" s="16"/>
      <c r="H31" s="16">
        <f>'STROJARSKE INST.'!F37</f>
        <v>0</v>
      </c>
      <c r="I31" s="16"/>
      <c r="J31" s="16"/>
      <c r="K31" s="16"/>
      <c r="L31" s="16"/>
      <c r="M31" s="16"/>
    </row>
    <row r="32" spans="1:13" s="195" customFormat="1" ht="6" thickBot="1">
      <c r="A32" s="257"/>
      <c r="B32" s="258"/>
      <c r="C32" s="258"/>
      <c r="D32" s="258"/>
      <c r="E32" s="258"/>
      <c r="F32" s="259"/>
      <c r="G32" s="260"/>
      <c r="H32" s="260"/>
      <c r="I32" s="261"/>
      <c r="J32" s="261"/>
      <c r="K32" s="261"/>
      <c r="L32" s="261"/>
      <c r="M32" s="261"/>
    </row>
    <row r="33" spans="1:13" ht="16.5" customHeight="1" thickTop="1">
      <c r="A33" s="247"/>
      <c r="B33" s="507" t="s">
        <v>405</v>
      </c>
      <c r="C33" s="507"/>
      <c r="D33" s="507"/>
      <c r="E33" s="507"/>
      <c r="F33" s="507"/>
      <c r="G33" s="507"/>
      <c r="H33" s="248">
        <f>SUM(H30:H31)</f>
        <v>0</v>
      </c>
      <c r="I33" s="16"/>
      <c r="J33" s="16"/>
      <c r="K33" s="16"/>
      <c r="L33" s="16"/>
      <c r="M33" s="16"/>
    </row>
    <row r="34" spans="1:13" ht="15">
      <c r="A34" s="247"/>
      <c r="B34" s="71"/>
      <c r="C34" s="71"/>
      <c r="D34" s="71"/>
      <c r="E34" s="71"/>
      <c r="F34" s="71"/>
      <c r="G34" s="71"/>
      <c r="H34" s="249"/>
      <c r="I34" s="16"/>
      <c r="J34" s="16"/>
      <c r="K34" s="16"/>
      <c r="L34" s="16"/>
      <c r="M34" s="16"/>
    </row>
    <row r="35" spans="1:13" ht="15">
      <c r="A35" s="246" t="s">
        <v>406</v>
      </c>
      <c r="B35" s="489" t="s">
        <v>410</v>
      </c>
      <c r="C35" s="489"/>
      <c r="D35" s="489"/>
      <c r="E35" s="489"/>
      <c r="F35" s="489"/>
      <c r="G35" s="489"/>
      <c r="H35" s="509"/>
      <c r="I35" s="16"/>
      <c r="J35" s="16"/>
      <c r="K35" s="16"/>
      <c r="L35" s="16"/>
      <c r="M35" s="16"/>
    </row>
    <row r="36" spans="1:13" s="200" customFormat="1" ht="8.25">
      <c r="A36" s="320"/>
      <c r="B36" s="321"/>
      <c r="C36" s="321"/>
      <c r="D36" s="321"/>
      <c r="E36" s="321"/>
      <c r="F36" s="321"/>
      <c r="G36" s="321"/>
      <c r="H36" s="210"/>
      <c r="I36" s="210"/>
      <c r="J36" s="210"/>
      <c r="K36" s="210"/>
      <c r="L36" s="210"/>
      <c r="M36" s="210"/>
    </row>
    <row r="37" spans="1:13" ht="14.25" customHeight="1">
      <c r="A37" s="247" t="s">
        <v>12</v>
      </c>
      <c r="B37" s="256" t="s">
        <v>407</v>
      </c>
      <c r="C37" s="256"/>
      <c r="D37" s="256"/>
      <c r="E37" s="256"/>
      <c r="H37" s="93">
        <f>'ELEKTROTEHNIČKE INST.'!F49</f>
        <v>0</v>
      </c>
      <c r="I37" s="16"/>
      <c r="J37" s="16"/>
      <c r="K37" s="16"/>
      <c r="L37" s="16"/>
      <c r="M37" s="16"/>
    </row>
    <row r="38" spans="1:13">
      <c r="A38" s="247" t="s">
        <v>13</v>
      </c>
      <c r="B38" s="505" t="s">
        <v>385</v>
      </c>
      <c r="C38" s="505"/>
      <c r="D38" s="505"/>
      <c r="E38" s="506"/>
      <c r="F38" s="506"/>
      <c r="G38" s="16"/>
      <c r="H38" s="16">
        <f>'ELEKTROTEHNIČKE INST.'!F50</f>
        <v>0</v>
      </c>
      <c r="I38" s="16"/>
      <c r="J38" s="16"/>
      <c r="K38" s="16"/>
      <c r="L38" s="16"/>
      <c r="M38" s="16"/>
    </row>
    <row r="39" spans="1:13" s="195" customFormat="1" ht="6" thickBot="1">
      <c r="A39" s="257"/>
      <c r="B39" s="258"/>
      <c r="C39" s="258"/>
      <c r="D39" s="258"/>
      <c r="E39" s="258"/>
      <c r="F39" s="259"/>
      <c r="G39" s="260"/>
      <c r="H39" s="260"/>
      <c r="I39" s="261"/>
      <c r="J39" s="261"/>
      <c r="K39" s="261"/>
      <c r="L39" s="261"/>
      <c r="M39" s="261"/>
    </row>
    <row r="40" spans="1:13" ht="16.5" customHeight="1" thickTop="1">
      <c r="A40" s="247"/>
      <c r="B40" s="507" t="s">
        <v>411</v>
      </c>
      <c r="C40" s="507"/>
      <c r="D40" s="507"/>
      <c r="E40" s="507"/>
      <c r="F40" s="507"/>
      <c r="G40" s="507"/>
      <c r="H40" s="248">
        <f>SUM(H37:H38)</f>
        <v>0</v>
      </c>
      <c r="I40" s="16"/>
      <c r="J40" s="16"/>
      <c r="K40" s="16"/>
      <c r="L40" s="16"/>
      <c r="M40" s="16"/>
    </row>
    <row r="41" spans="1:13" ht="15">
      <c r="A41" s="247"/>
      <c r="B41" s="71"/>
      <c r="C41" s="71"/>
      <c r="D41" s="71"/>
      <c r="E41" s="71"/>
      <c r="F41" s="71"/>
      <c r="G41" s="71"/>
      <c r="H41" s="249"/>
      <c r="I41" s="16"/>
      <c r="J41" s="16"/>
      <c r="K41" s="16"/>
      <c r="L41" s="16"/>
      <c r="M41" s="16"/>
    </row>
    <row r="42" spans="1:13" s="1" customFormat="1" ht="15.75">
      <c r="A42" s="253"/>
      <c r="B42" s="498" t="s">
        <v>106</v>
      </c>
      <c r="C42" s="498"/>
      <c r="D42" s="498"/>
      <c r="E42" s="498"/>
      <c r="F42" s="498"/>
      <c r="G42" s="498"/>
      <c r="H42" s="253"/>
      <c r="I42" s="253"/>
      <c r="J42" s="253"/>
      <c r="K42" s="253"/>
      <c r="L42" s="253"/>
      <c r="M42" s="253"/>
    </row>
    <row r="43" spans="1:13" s="87" customFormat="1" ht="6">
      <c r="A43" s="254"/>
      <c r="B43" s="255"/>
      <c r="C43" s="255"/>
      <c r="D43" s="255"/>
      <c r="E43" s="255"/>
      <c r="F43" s="255"/>
      <c r="G43" s="255"/>
      <c r="H43" s="212"/>
      <c r="I43" s="212"/>
      <c r="J43" s="212"/>
      <c r="K43" s="212"/>
      <c r="L43" s="212"/>
      <c r="M43" s="212"/>
    </row>
    <row r="44" spans="1:13" ht="15">
      <c r="A44" s="250" t="s">
        <v>134</v>
      </c>
      <c r="B44" s="499" t="s">
        <v>274</v>
      </c>
      <c r="C44" s="500"/>
      <c r="D44" s="500"/>
      <c r="E44" s="500"/>
      <c r="F44" s="500"/>
      <c r="G44" s="251"/>
      <c r="H44" s="251">
        <f>H16</f>
        <v>0</v>
      </c>
      <c r="I44" s="73"/>
      <c r="J44" s="73"/>
      <c r="K44" s="73"/>
      <c r="L44" s="73"/>
      <c r="M44" s="73"/>
    </row>
    <row r="45" spans="1:13" ht="15">
      <c r="A45" s="250" t="s">
        <v>401</v>
      </c>
      <c r="B45" s="499" t="s">
        <v>408</v>
      </c>
      <c r="C45" s="500"/>
      <c r="D45" s="500"/>
      <c r="E45" s="500"/>
      <c r="F45" s="500"/>
      <c r="G45" s="252"/>
      <c r="H45" s="252">
        <f>H26</f>
        <v>0</v>
      </c>
      <c r="I45" s="73"/>
      <c r="J45" s="73"/>
      <c r="K45" s="73"/>
      <c r="L45" s="73"/>
      <c r="M45" s="73"/>
    </row>
    <row r="46" spans="1:13" ht="15">
      <c r="A46" s="250" t="s">
        <v>402</v>
      </c>
      <c r="B46" s="499" t="s">
        <v>409</v>
      </c>
      <c r="C46" s="500"/>
      <c r="D46" s="500"/>
      <c r="E46" s="500"/>
      <c r="F46" s="500"/>
      <c r="G46" s="252"/>
      <c r="H46" s="252">
        <f>H33</f>
        <v>0</v>
      </c>
      <c r="I46" s="73"/>
      <c r="J46" s="73"/>
      <c r="K46" s="73"/>
      <c r="L46" s="73"/>
      <c r="M46" s="73"/>
    </row>
    <row r="47" spans="1:13" ht="15">
      <c r="A47" s="250" t="s">
        <v>406</v>
      </c>
      <c r="B47" s="499" t="s">
        <v>410</v>
      </c>
      <c r="C47" s="500"/>
      <c r="D47" s="500"/>
      <c r="E47" s="500"/>
      <c r="F47" s="500"/>
      <c r="G47" s="252"/>
      <c r="H47" s="252">
        <f>H40</f>
        <v>0</v>
      </c>
      <c r="I47" s="73"/>
      <c r="J47" s="73"/>
      <c r="K47" s="73"/>
      <c r="L47" s="73"/>
      <c r="M47" s="73"/>
    </row>
    <row r="48" spans="1:13" s="87" customFormat="1" ht="6">
      <c r="A48" s="254"/>
      <c r="B48" s="322"/>
      <c r="C48" s="322"/>
      <c r="D48" s="322"/>
      <c r="E48" s="322"/>
      <c r="F48" s="322"/>
      <c r="G48" s="322"/>
      <c r="H48" s="323"/>
      <c r="I48" s="212"/>
      <c r="J48" s="212"/>
      <c r="K48" s="212"/>
      <c r="L48" s="212"/>
      <c r="M48" s="212"/>
    </row>
    <row r="49" spans="1:243" s="15" customFormat="1" ht="11.25">
      <c r="A49" s="324"/>
      <c r="B49" s="325"/>
      <c r="C49" s="325"/>
      <c r="D49" s="325"/>
      <c r="E49" s="325"/>
      <c r="F49" s="325"/>
      <c r="G49" s="325"/>
      <c r="H49" s="14"/>
      <c r="I49" s="14"/>
      <c r="J49" s="14"/>
      <c r="K49" s="14"/>
      <c r="L49" s="14"/>
      <c r="M49" s="14"/>
    </row>
    <row r="50" spans="1:243" ht="15">
      <c r="A50" s="73"/>
      <c r="B50" s="501" t="s">
        <v>25</v>
      </c>
      <c r="C50" s="502"/>
      <c r="D50" s="502"/>
      <c r="E50" s="502"/>
      <c r="F50" s="502"/>
      <c r="G50" s="264"/>
      <c r="H50" s="264">
        <f>SUM(H44:H46)</f>
        <v>0</v>
      </c>
      <c r="I50" s="73"/>
      <c r="J50" s="73"/>
      <c r="K50" s="73"/>
      <c r="L50" s="73"/>
      <c r="M50" s="73"/>
    </row>
    <row r="51" spans="1:243" ht="15">
      <c r="A51" s="73"/>
      <c r="B51" s="496" t="s">
        <v>39</v>
      </c>
      <c r="C51" s="497"/>
      <c r="D51" s="497"/>
      <c r="E51" s="497"/>
      <c r="F51" s="497"/>
      <c r="G51" s="265"/>
      <c r="H51" s="265">
        <f>H50*0.25</f>
        <v>0</v>
      </c>
      <c r="I51" s="73"/>
      <c r="J51" s="73"/>
      <c r="K51" s="73"/>
      <c r="L51" s="73"/>
      <c r="M51" s="73"/>
    </row>
    <row r="52" spans="1:243" ht="15">
      <c r="A52" s="73"/>
      <c r="B52" s="496" t="s">
        <v>40</v>
      </c>
      <c r="C52" s="497"/>
      <c r="D52" s="497"/>
      <c r="E52" s="497"/>
      <c r="F52" s="497"/>
      <c r="G52" s="265"/>
      <c r="H52" s="265">
        <f>SUM(H50:H51)</f>
        <v>0</v>
      </c>
      <c r="I52" s="73"/>
      <c r="J52" s="73"/>
      <c r="K52" s="73"/>
      <c r="L52" s="73"/>
      <c r="M52" s="73"/>
    </row>
    <row r="54" spans="1:243" ht="15">
      <c r="A54" s="268"/>
      <c r="B54" s="266" t="s">
        <v>105</v>
      </c>
      <c r="C54" s="269"/>
      <c r="D54" s="274"/>
      <c r="E54" s="270"/>
      <c r="F54" s="271"/>
      <c r="G54" s="273"/>
      <c r="H54" s="273"/>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267"/>
      <c r="BY54" s="267"/>
      <c r="BZ54" s="267"/>
      <c r="CA54" s="267"/>
      <c r="CB54" s="267"/>
      <c r="CC54" s="267"/>
      <c r="CD54" s="267"/>
      <c r="CE54" s="267"/>
      <c r="CF54" s="267"/>
      <c r="CG54" s="267"/>
      <c r="CH54" s="267"/>
      <c r="CI54" s="267"/>
      <c r="CJ54" s="267"/>
      <c r="CK54" s="267"/>
      <c r="CL54" s="267"/>
      <c r="CM54" s="267"/>
      <c r="CN54" s="267"/>
      <c r="CO54" s="267"/>
      <c r="CP54" s="267"/>
      <c r="CQ54" s="267"/>
      <c r="CR54" s="267"/>
      <c r="CS54" s="267"/>
      <c r="CT54" s="267"/>
      <c r="CU54" s="267"/>
      <c r="CV54" s="267"/>
      <c r="CW54" s="267"/>
      <c r="CX54" s="267"/>
      <c r="CY54" s="267"/>
      <c r="CZ54" s="267"/>
      <c r="DA54" s="267"/>
      <c r="DB54" s="267"/>
      <c r="DC54" s="267"/>
      <c r="DD54" s="267"/>
      <c r="DE54" s="267"/>
      <c r="DF54" s="267"/>
      <c r="DG54" s="267"/>
      <c r="DH54" s="267"/>
      <c r="DI54" s="267"/>
      <c r="DJ54" s="267"/>
      <c r="DK54" s="267"/>
      <c r="DL54" s="267"/>
      <c r="DM54" s="267"/>
      <c r="DN54" s="267"/>
      <c r="DO54" s="267"/>
      <c r="DP54" s="267"/>
      <c r="DQ54" s="267"/>
      <c r="DR54" s="267"/>
      <c r="DS54" s="267"/>
      <c r="DT54" s="267"/>
      <c r="DU54" s="267"/>
      <c r="DV54" s="267"/>
      <c r="DW54" s="267"/>
      <c r="DX54" s="267"/>
      <c r="DY54" s="267"/>
      <c r="DZ54" s="267"/>
      <c r="EA54" s="267"/>
      <c r="EB54" s="267"/>
      <c r="EC54" s="267"/>
      <c r="ED54" s="267"/>
      <c r="EE54" s="267"/>
      <c r="EF54" s="267"/>
      <c r="EG54" s="267"/>
      <c r="EH54" s="267"/>
      <c r="EI54" s="267"/>
      <c r="EJ54" s="267"/>
      <c r="EK54" s="267"/>
      <c r="EL54" s="267"/>
      <c r="EM54" s="267"/>
      <c r="EN54" s="267"/>
      <c r="EO54" s="267"/>
      <c r="EP54" s="267"/>
      <c r="EQ54" s="267"/>
      <c r="ER54" s="267"/>
      <c r="ES54" s="267"/>
      <c r="ET54" s="267"/>
      <c r="EU54" s="267"/>
      <c r="EV54" s="267"/>
      <c r="EW54" s="267"/>
      <c r="EX54" s="267"/>
      <c r="EY54" s="267"/>
      <c r="EZ54" s="267"/>
      <c r="FA54" s="267"/>
      <c r="FB54" s="267"/>
      <c r="FC54" s="267"/>
      <c r="FD54" s="267"/>
      <c r="FE54" s="267"/>
      <c r="FF54" s="267"/>
      <c r="FG54" s="267"/>
      <c r="FH54" s="267"/>
      <c r="FI54" s="267"/>
      <c r="FJ54" s="267"/>
      <c r="FK54" s="267"/>
      <c r="FL54" s="267"/>
      <c r="FM54" s="267"/>
      <c r="FN54" s="267"/>
      <c r="FO54" s="267"/>
      <c r="FP54" s="267"/>
      <c r="FQ54" s="267"/>
      <c r="FR54" s="267"/>
      <c r="FS54" s="267"/>
      <c r="FT54" s="267"/>
      <c r="FU54" s="267"/>
      <c r="FV54" s="267"/>
      <c r="FW54" s="267"/>
      <c r="FX54" s="267"/>
      <c r="FY54" s="267"/>
      <c r="FZ54" s="267"/>
      <c r="GA54" s="267"/>
      <c r="GB54" s="267"/>
      <c r="GC54" s="267"/>
      <c r="GD54" s="267"/>
      <c r="GE54" s="267"/>
      <c r="GF54" s="267"/>
      <c r="GG54" s="267"/>
      <c r="GH54" s="267"/>
      <c r="GI54" s="267"/>
      <c r="GJ54" s="267"/>
      <c r="GK54" s="267"/>
      <c r="GL54" s="267"/>
      <c r="GM54" s="267"/>
      <c r="GN54" s="267"/>
      <c r="GO54" s="267"/>
      <c r="GP54" s="267"/>
      <c r="GQ54" s="267"/>
      <c r="GR54" s="267"/>
      <c r="GS54" s="267"/>
      <c r="GT54" s="267"/>
      <c r="GU54" s="267"/>
      <c r="GV54" s="267"/>
      <c r="GW54" s="267"/>
      <c r="GX54" s="267"/>
      <c r="GY54" s="267"/>
      <c r="GZ54" s="267"/>
      <c r="HA54" s="267"/>
      <c r="HB54" s="267"/>
      <c r="HC54" s="267"/>
      <c r="HD54" s="267"/>
      <c r="HE54" s="267"/>
      <c r="HF54" s="267"/>
      <c r="HG54" s="267"/>
      <c r="HH54" s="267"/>
      <c r="HI54" s="267"/>
      <c r="HJ54" s="267"/>
      <c r="HK54" s="267"/>
      <c r="HL54" s="267"/>
      <c r="HM54" s="267"/>
      <c r="HN54" s="267"/>
      <c r="HO54" s="267"/>
      <c r="HP54" s="267"/>
      <c r="HQ54" s="267"/>
      <c r="HR54" s="267"/>
      <c r="HS54" s="267"/>
      <c r="HT54" s="267"/>
      <c r="HU54" s="267"/>
      <c r="HV54" s="267"/>
      <c r="HW54" s="267"/>
      <c r="HX54" s="267"/>
      <c r="HY54" s="267"/>
      <c r="HZ54" s="267"/>
      <c r="IA54" s="267"/>
      <c r="IB54" s="267"/>
      <c r="IC54" s="267"/>
      <c r="ID54" s="267"/>
      <c r="IE54" s="267"/>
      <c r="IF54" s="267"/>
      <c r="IG54" s="267"/>
      <c r="IH54" s="267"/>
      <c r="II54" s="267"/>
    </row>
  </sheetData>
  <mergeCells count="26">
    <mergeCell ref="B40:G40"/>
    <mergeCell ref="B47:F47"/>
    <mergeCell ref="B23:F23"/>
    <mergeCell ref="B16:G16"/>
    <mergeCell ref="B18:H18"/>
    <mergeCell ref="B26:G26"/>
    <mergeCell ref="B24:E24"/>
    <mergeCell ref="H16:I16"/>
    <mergeCell ref="B28:H28"/>
    <mergeCell ref="B33:G33"/>
    <mergeCell ref="B31:F31"/>
    <mergeCell ref="B35:H35"/>
    <mergeCell ref="B38:F38"/>
    <mergeCell ref="C3:D3"/>
    <mergeCell ref="F3:I3"/>
    <mergeCell ref="B13:F13"/>
    <mergeCell ref="B5:G5"/>
    <mergeCell ref="B8:D8"/>
    <mergeCell ref="B10:D10"/>
    <mergeCell ref="B52:F52"/>
    <mergeCell ref="B42:G42"/>
    <mergeCell ref="B44:F44"/>
    <mergeCell ref="B45:F45"/>
    <mergeCell ref="B50:F50"/>
    <mergeCell ref="B51:F51"/>
    <mergeCell ref="B46:F46"/>
  </mergeCells>
  <phoneticPr fontId="0" type="noConversion"/>
  <pageMargins left="1.1811023622047245" right="0.59055118110236227" top="0.39370078740157483" bottom="1.1811023622047245" header="0.19685039370078741" footer="0.59055118110236227"/>
  <pageSetup paperSize="9" firstPageNumber="29" orientation="portrait" useFirstPageNumber="1" r:id="rId1"/>
  <headerFooter alignWithMargins="0">
    <oddFooter>&amp;L&amp;8            oznaka projekta:072307&amp;C&amp;8                                       PREUREĐENJE SANITARNIH ČVOROVA - OŠ "ĐURO ESTER" - 1. dio&amp;R&amp;8&amp;P</oddFooter>
  </headerFooter>
  <ignoredErrors>
    <ignoredError sqref="H1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7F7BC32B93B341826219DB513EC0EA" ma:contentTypeVersion="5" ma:contentTypeDescription="Create a new document." ma:contentTypeScope="" ma:versionID="c0c50ab06a8aaa69e8fd45e7bfc8dcb6">
  <xsd:schema xmlns:xsd="http://www.w3.org/2001/XMLSchema" xmlns:xs="http://www.w3.org/2001/XMLSchema" xmlns:p="http://schemas.microsoft.com/office/2006/metadata/properties" xmlns:ns3="af49f0ba-9699-418c-92b7-a8f3ea83b63a" targetNamespace="http://schemas.microsoft.com/office/2006/metadata/properties" ma:root="true" ma:fieldsID="415b209d8f9836063a8799e575b01f54" ns3:_="">
    <xsd:import namespace="af49f0ba-9699-418c-92b7-a8f3ea83b63a"/>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9f0ba-9699-418c-92b7-a8f3ea83b6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_activity" ma:index="1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af49f0ba-9699-418c-92b7-a8f3ea83b6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C00CE1-9986-4797-A986-9FB0FE181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9f0ba-9699-418c-92b7-a8f3ea83b6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930E3F-20F6-4286-9B00-1A06836F251A}">
  <ds:schemaRefs>
    <ds:schemaRef ds:uri="http://purl.org/dc/terms/"/>
    <ds:schemaRef ds:uri="http://schemas.openxmlformats.org/package/2006/metadata/core-properties"/>
    <ds:schemaRef ds:uri="af49f0ba-9699-418c-92b7-a8f3ea83b63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D5713E1-8779-4236-B323-EFEEC74B0C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12</vt:i4>
      </vt:variant>
    </vt:vector>
  </HeadingPairs>
  <TitlesOfParts>
    <vt:vector size="19" baseType="lpstr">
      <vt:lpstr>NASLOVNA</vt:lpstr>
      <vt:lpstr>OPĆI UVJETI</vt:lpstr>
      <vt:lpstr>GRAĐEVINSKI RADOVI</vt:lpstr>
      <vt:lpstr>INSTALACIJE ViO</vt:lpstr>
      <vt:lpstr>STROJARSKE INST.</vt:lpstr>
      <vt:lpstr>ELEKTROTEHNIČKE INST.</vt:lpstr>
      <vt:lpstr>REKAPITULACIJA</vt:lpstr>
      <vt:lpstr>'ELEKTROTEHNIČKE INST.'!Ispis_naslova</vt:lpstr>
      <vt:lpstr>'GRAĐEVINSKI RADOVI'!Ispis_naslova</vt:lpstr>
      <vt:lpstr>'INSTALACIJE ViO'!Ispis_naslova</vt:lpstr>
      <vt:lpstr>'OPĆI UVJETI'!Ispis_naslova</vt:lpstr>
      <vt:lpstr>'STROJARSKE INST.'!Ispis_naslova</vt:lpstr>
      <vt:lpstr>'ELEKTROTEHNIČKE INST.'!Podrucje_ispisa</vt:lpstr>
      <vt:lpstr>'GRAĐEVINSKI RADOVI'!Podrucje_ispisa</vt:lpstr>
      <vt:lpstr>'INSTALACIJE ViO'!Podrucje_ispisa</vt:lpstr>
      <vt:lpstr>NASLOVNA!Podrucje_ispisa</vt:lpstr>
      <vt:lpstr>'OPĆI UVJETI'!Podrucje_ispisa</vt:lpstr>
      <vt:lpstr>REKAPITULACIJA!Podrucje_ispisa</vt:lpstr>
      <vt:lpstr>'STROJARSKE INST.'!Podrucje_ispisa</vt:lpstr>
    </vt:vector>
  </TitlesOfParts>
  <Company>coArt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Genter</dc:creator>
  <cp:lastModifiedBy>Marina Kozjak</cp:lastModifiedBy>
  <cp:lastPrinted>2023-10-16T09:45:39Z</cp:lastPrinted>
  <dcterms:created xsi:type="dcterms:W3CDTF">2007-04-05T09:17:04Z</dcterms:created>
  <dcterms:modified xsi:type="dcterms:W3CDTF">2024-04-30T07:35:05Z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0x010100807F7BC32B93B341826219DB513EC0EA</vt:lpwstr>
  </property>
</Properties>
</file>